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" windowWidth="6540" windowHeight="9348" tabRatio="706" activeTab="2"/>
  </bookViews>
  <sheets>
    <sheet name="Syötä Ilmoittautuminen" sheetId="1" r:id="rId1"/>
    <sheet name="Syötä Kisa Tulokset" sheetId="2" r:id="rId2"/>
    <sheet name="1 tasoitettu +2" sheetId="3" r:id="rId3"/>
    <sheet name="Lehdistöaihio" sheetId="4" r:id="rId4"/>
    <sheet name="Tasoituskertoimet" sheetId="5" r:id="rId5"/>
    <sheet name="Alkuperäiset ÄLÄ MUUTA!!" sheetId="6" r:id="rId6"/>
  </sheets>
  <definedNames>
    <definedName name="OLE_LINK1" localSheetId="5">'Alkuperäiset ÄLÄ MUUTA!!'!$A$39</definedName>
  </definedNames>
  <calcPr fullCalcOnLoad="1"/>
</workbook>
</file>

<file path=xl/sharedStrings.xml><?xml version="1.0" encoding="utf-8"?>
<sst xmlns="http://schemas.openxmlformats.org/spreadsheetml/2006/main" count="189" uniqueCount="109">
  <si>
    <t>PUJOTTELU JA TELEMARK</t>
  </si>
  <si>
    <t>LUMILAUTAILU</t>
  </si>
  <si>
    <t>IKÄ</t>
  </si>
  <si>
    <t>NAISET</t>
  </si>
  <si>
    <t>MIEHET</t>
  </si>
  <si>
    <t>26-29</t>
  </si>
  <si>
    <t>30-34</t>
  </si>
  <si>
    <t>35-39</t>
  </si>
  <si>
    <t>40-44</t>
  </si>
  <si>
    <t>45-49</t>
  </si>
  <si>
    <t>50-54</t>
  </si>
  <si>
    <t>55-59</t>
  </si>
  <si>
    <t>Sukunimi</t>
  </si>
  <si>
    <t>Etunimi</t>
  </si>
  <si>
    <t>Sukup.</t>
  </si>
  <si>
    <t>Ikä</t>
  </si>
  <si>
    <t>Sarja</t>
  </si>
  <si>
    <t>Lähtönr</t>
  </si>
  <si>
    <t>Päiväys:</t>
  </si>
  <si>
    <t>Osoite</t>
  </si>
  <si>
    <t>Kummi:</t>
  </si>
  <si>
    <t>Sij.</t>
  </si>
  <si>
    <t>nr.</t>
  </si>
  <si>
    <t>Lähtö</t>
  </si>
  <si>
    <t>1. lasku</t>
  </si>
  <si>
    <t>2. lasku</t>
  </si>
  <si>
    <t>TIETOJEN SYÖTTÖ</t>
  </si>
  <si>
    <t>Tasoituskoodi</t>
  </si>
  <si>
    <t>Nopein lasku</t>
  </si>
  <si>
    <t>Tasoituskerroin</t>
  </si>
  <si>
    <t xml:space="preserve"> 5-6</t>
  </si>
  <si>
    <t xml:space="preserve"> 7-8</t>
  </si>
  <si>
    <t xml:space="preserve"> 9-11</t>
  </si>
  <si>
    <t xml:space="preserve"> 12-14</t>
  </si>
  <si>
    <t xml:space="preserve"> 15-17</t>
  </si>
  <si>
    <t xml:space="preserve"> 18-25</t>
  </si>
  <si>
    <t xml:space="preserve"> 1-4</t>
  </si>
  <si>
    <t>60 -</t>
  </si>
  <si>
    <t>Pvm:</t>
  </si>
  <si>
    <t>Lopputulokset</t>
  </si>
  <si>
    <t>Tasoitus</t>
  </si>
  <si>
    <t>(myös tellu)</t>
  </si>
  <si>
    <t>Syötä nämä koodit</t>
  </si>
  <si>
    <r>
      <t xml:space="preserve">1 </t>
    </r>
    <r>
      <rPr>
        <sz val="10"/>
        <rFont val="Arial"/>
        <family val="0"/>
      </rPr>
      <t>= mies</t>
    </r>
  </si>
  <si>
    <r>
      <t xml:space="preserve">2 </t>
    </r>
    <r>
      <rPr>
        <sz val="10"/>
        <rFont val="Arial"/>
        <family val="0"/>
      </rPr>
      <t>= nainen</t>
    </r>
  </si>
  <si>
    <r>
      <t xml:space="preserve">3 </t>
    </r>
    <r>
      <rPr>
        <sz val="10"/>
        <rFont val="Arial"/>
        <family val="0"/>
      </rPr>
      <t xml:space="preserve">= Suksi </t>
    </r>
  </si>
  <si>
    <r>
      <t>4</t>
    </r>
    <r>
      <rPr>
        <sz val="10"/>
        <rFont val="Arial"/>
        <family val="0"/>
      </rPr>
      <t xml:space="preserve"> = lauta</t>
    </r>
  </si>
  <si>
    <t>Lopputulos</t>
  </si>
  <si>
    <t>Syötä aika keltaiselle</t>
  </si>
  <si>
    <t>Kännykkä ja/tai sähköposti</t>
  </si>
  <si>
    <t>Jos ikä on alle 10 v., syötä nolla eteen (esim. 5 vuotta = 05)</t>
  </si>
  <si>
    <t>Ja tallenna!</t>
  </si>
  <si>
    <t>1*Tasoitus+2</t>
  </si>
  <si>
    <t>1 Lasku tasoitettu</t>
  </si>
  <si>
    <t>2 Lasku raaka-aika</t>
  </si>
  <si>
    <t>Käytä Pilkkua</t>
  </si>
  <si>
    <t>1 lasku tasotettu + 2 lasku raaka aika</t>
  </si>
  <si>
    <t>Miehet Suksi / Tellu</t>
  </si>
  <si>
    <t>Naiset Suksi / Tellu</t>
  </si>
  <si>
    <t>Miehet Lauta</t>
  </si>
  <si>
    <t>Naiset Lauta</t>
  </si>
  <si>
    <t>Heino</t>
  </si>
  <si>
    <t>Nea</t>
  </si>
  <si>
    <t>2</t>
  </si>
  <si>
    <t>3</t>
  </si>
  <si>
    <t>08</t>
  </si>
  <si>
    <t>Westerlund</t>
  </si>
  <si>
    <t>Ville</t>
  </si>
  <si>
    <t>1</t>
  </si>
  <si>
    <t>Honkala</t>
  </si>
  <si>
    <t>Arttu</t>
  </si>
  <si>
    <t>11</t>
  </si>
  <si>
    <t>Tuominen</t>
  </si>
  <si>
    <t>Olli</t>
  </si>
  <si>
    <t>Oskari</t>
  </si>
  <si>
    <t>09</t>
  </si>
  <si>
    <t>Saarinen</t>
  </si>
  <si>
    <t>Lotta</t>
  </si>
  <si>
    <t>Inka</t>
  </si>
  <si>
    <t>Heikurinen</t>
  </si>
  <si>
    <t>Saku</t>
  </si>
  <si>
    <t>16</t>
  </si>
  <si>
    <t>Santtu</t>
  </si>
  <si>
    <t>12</t>
  </si>
  <si>
    <t>Samu</t>
  </si>
  <si>
    <t>Wahlsten</t>
  </si>
  <si>
    <t>Ida</t>
  </si>
  <si>
    <t>Herranen</t>
  </si>
  <si>
    <t>Kristo</t>
  </si>
  <si>
    <t>Karlo</t>
  </si>
  <si>
    <t>Kimmo</t>
  </si>
  <si>
    <t>07</t>
  </si>
  <si>
    <t>10</t>
  </si>
  <si>
    <t>38</t>
  </si>
  <si>
    <t>Wikström</t>
  </si>
  <si>
    <t>Ulrika</t>
  </si>
  <si>
    <t>15</t>
  </si>
  <si>
    <t>Vismanen</t>
  </si>
  <si>
    <t>Kari</t>
  </si>
  <si>
    <t>44</t>
  </si>
  <si>
    <t>Yrjä</t>
  </si>
  <si>
    <t>Aki</t>
  </si>
  <si>
    <t>21</t>
  </si>
  <si>
    <t>Viisanen</t>
  </si>
  <si>
    <t>Samuel</t>
  </si>
  <si>
    <t>William</t>
  </si>
  <si>
    <t>13</t>
  </si>
  <si>
    <t>MERI TEIJO KEVÄT CUP</t>
  </si>
  <si>
    <t>Pvm: 25.03.2012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</si>
</sst>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.000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  <numFmt numFmtId="187" formatCode="d/m/yyyy;@"/>
    <numFmt numFmtId="188" formatCode="0.00000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" fontId="0" fillId="33" borderId="0" xfId="0" applyNumberFormat="1" applyFill="1" applyAlignment="1">
      <alignment horizontal="center"/>
    </xf>
    <xf numFmtId="180" fontId="0" fillId="33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181" fontId="1" fillId="0" borderId="0" xfId="0" applyNumberFormat="1" applyFont="1" applyAlignment="1">
      <alignment horizontal="center"/>
    </xf>
    <xf numFmtId="18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34" borderId="0" xfId="0" applyNumberFormat="1" applyFill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1" fontId="0" fillId="34" borderId="0" xfId="0" applyNumberFormat="1" applyFill="1" applyAlignment="1">
      <alignment horizontal="center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0" fillId="34" borderId="11" xfId="0" applyFill="1" applyBorder="1" applyAlignment="1">
      <alignment/>
    </xf>
    <xf numFmtId="49" fontId="0" fillId="34" borderId="0" xfId="0" applyNumberFormat="1" applyFill="1" applyAlignment="1">
      <alignment horizontal="left"/>
    </xf>
    <xf numFmtId="0" fontId="1" fillId="34" borderId="12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0" xfId="0" applyFill="1" applyAlignment="1">
      <alignment horizontal="center"/>
    </xf>
    <xf numFmtId="181" fontId="0" fillId="34" borderId="0" xfId="0" applyNumberFormat="1" applyFill="1" applyAlignment="1">
      <alignment horizontal="center"/>
    </xf>
    <xf numFmtId="0" fontId="1" fillId="34" borderId="0" xfId="0" applyFont="1" applyFill="1" applyAlignment="1">
      <alignment horizontal="center"/>
    </xf>
    <xf numFmtId="181" fontId="1" fillId="34" borderId="0" xfId="0" applyNumberFormat="1" applyFont="1" applyFill="1" applyAlignment="1">
      <alignment horizontal="center"/>
    </xf>
    <xf numFmtId="1" fontId="0" fillId="34" borderId="0" xfId="0" applyNumberFormat="1" applyFill="1" applyAlignment="1" applyProtection="1">
      <alignment horizontal="center"/>
      <protection/>
    </xf>
    <xf numFmtId="0" fontId="0" fillId="33" borderId="11" xfId="0" applyFill="1" applyBorder="1" applyAlignment="1">
      <alignment/>
    </xf>
    <xf numFmtId="181" fontId="0" fillId="33" borderId="11" xfId="0" applyNumberFormat="1" applyFill="1" applyBorder="1" applyAlignment="1">
      <alignment horizontal="center"/>
    </xf>
    <xf numFmtId="1" fontId="1" fillId="0" borderId="0" xfId="0" applyNumberFormat="1" applyFont="1" applyAlignment="1">
      <alignment/>
    </xf>
    <xf numFmtId="49" fontId="1" fillId="34" borderId="13" xfId="0" applyNumberFormat="1" applyFont="1" applyFill="1" applyBorder="1" applyAlignment="1">
      <alignment horizontal="left"/>
    </xf>
    <xf numFmtId="49" fontId="1" fillId="34" borderId="14" xfId="0" applyNumberFormat="1" applyFont="1" applyFill="1" applyBorder="1" applyAlignment="1">
      <alignment horizontal="left"/>
    </xf>
    <xf numFmtId="49" fontId="0" fillId="34" borderId="14" xfId="0" applyNumberFormat="1" applyFill="1" applyBorder="1" applyAlignment="1">
      <alignment horizontal="left"/>
    </xf>
    <xf numFmtId="49" fontId="1" fillId="34" borderId="15" xfId="0" applyNumberFormat="1" applyFont="1" applyFill="1" applyBorder="1" applyAlignment="1">
      <alignment horizontal="center"/>
    </xf>
    <xf numFmtId="49" fontId="1" fillId="34" borderId="16" xfId="0" applyNumberFormat="1" applyFont="1" applyFill="1" applyBorder="1" applyAlignment="1">
      <alignment horizontal="left"/>
    </xf>
    <xf numFmtId="49" fontId="1" fillId="34" borderId="17" xfId="0" applyNumberFormat="1" applyFont="1" applyFill="1" applyBorder="1" applyAlignment="1">
      <alignment horizontal="left"/>
    </xf>
    <xf numFmtId="49" fontId="0" fillId="34" borderId="17" xfId="0" applyNumberFormat="1" applyFill="1" applyBorder="1" applyAlignment="1">
      <alignment horizontal="left"/>
    </xf>
    <xf numFmtId="49" fontId="1" fillId="34" borderId="18" xfId="0" applyNumberFormat="1" applyFont="1" applyFill="1" applyBorder="1" applyAlignment="1">
      <alignment horizontal="center"/>
    </xf>
    <xf numFmtId="49" fontId="0" fillId="34" borderId="0" xfId="0" applyNumberFormat="1" applyFill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11" xfId="0" applyFill="1" applyBorder="1" applyAlignment="1" applyProtection="1">
      <alignment/>
      <protection locked="0"/>
    </xf>
    <xf numFmtId="49" fontId="0" fillId="33" borderId="11" xfId="0" applyNumberFormat="1" applyFill="1" applyBorder="1" applyAlignment="1" applyProtection="1">
      <alignment horizontal="center"/>
      <protection locked="0"/>
    </xf>
    <xf numFmtId="49" fontId="0" fillId="33" borderId="15" xfId="0" applyNumberFormat="1" applyFill="1" applyBorder="1" applyAlignment="1" applyProtection="1">
      <alignment horizontal="center"/>
      <protection locked="0"/>
    </xf>
    <xf numFmtId="49" fontId="0" fillId="33" borderId="11" xfId="0" applyNumberFormat="1" applyFill="1" applyBorder="1" applyAlignment="1" applyProtection="1">
      <alignment/>
      <protection locked="0"/>
    </xf>
    <xf numFmtId="49" fontId="0" fillId="0" borderId="0" xfId="0" applyNumberFormat="1" applyFill="1" applyAlignment="1">
      <alignment horizontal="center"/>
    </xf>
    <xf numFmtId="49" fontId="1" fillId="34" borderId="0" xfId="0" applyNumberFormat="1" applyFont="1" applyFill="1" applyAlignment="1">
      <alignment horizontal="left"/>
    </xf>
    <xf numFmtId="187" fontId="0" fillId="34" borderId="11" xfId="0" applyNumberFormat="1" applyFill="1" applyBorder="1" applyAlignment="1">
      <alignment/>
    </xf>
    <xf numFmtId="187" fontId="0" fillId="0" borderId="0" xfId="0" applyNumberFormat="1" applyAlignment="1">
      <alignment/>
    </xf>
    <xf numFmtId="49" fontId="1" fillId="34" borderId="19" xfId="0" applyNumberFormat="1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5</xdr:row>
      <xdr:rowOff>28575</xdr:rowOff>
    </xdr:to>
    <xdr:pic>
      <xdr:nvPicPr>
        <xdr:cNvPr id="1" name="Picture 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477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238125</xdr:colOff>
      <xdr:row>7</xdr:row>
      <xdr:rowOff>9525</xdr:rowOff>
    </xdr:to>
    <xdr:pic>
      <xdr:nvPicPr>
        <xdr:cNvPr id="2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133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666750</xdr:colOff>
      <xdr:row>7</xdr:row>
      <xdr:rowOff>9525</xdr:rowOff>
    </xdr:to>
    <xdr:pic>
      <xdr:nvPicPr>
        <xdr:cNvPr id="3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133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666750</xdr:colOff>
      <xdr:row>7</xdr:row>
      <xdr:rowOff>9525</xdr:rowOff>
    </xdr:to>
    <xdr:pic>
      <xdr:nvPicPr>
        <xdr:cNvPr id="4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33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190500</xdr:colOff>
      <xdr:row>5</xdr:row>
      <xdr:rowOff>9525</xdr:rowOff>
    </xdr:to>
    <xdr:pic>
      <xdr:nvPicPr>
        <xdr:cNvPr id="5" name="Picture 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80962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57150</xdr:colOff>
      <xdr:row>7</xdr:row>
      <xdr:rowOff>9525</xdr:rowOff>
    </xdr:to>
    <xdr:pic>
      <xdr:nvPicPr>
        <xdr:cNvPr id="6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133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666750</xdr:colOff>
      <xdr:row>7</xdr:row>
      <xdr:rowOff>9525</xdr:rowOff>
    </xdr:to>
    <xdr:pic>
      <xdr:nvPicPr>
        <xdr:cNvPr id="7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1133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666750</xdr:colOff>
      <xdr:row>7</xdr:row>
      <xdr:rowOff>9525</xdr:rowOff>
    </xdr:to>
    <xdr:pic>
      <xdr:nvPicPr>
        <xdr:cNvPr id="8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113347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19</xdr:row>
      <xdr:rowOff>28575</xdr:rowOff>
    </xdr:to>
    <xdr:pic>
      <xdr:nvPicPr>
        <xdr:cNvPr id="1" name="Picture 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9146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238125</xdr:colOff>
      <xdr:row>17</xdr:row>
      <xdr:rowOff>9525</xdr:rowOff>
    </xdr:to>
    <xdr:pic>
      <xdr:nvPicPr>
        <xdr:cNvPr id="2" name="Picture 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752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666750</xdr:colOff>
      <xdr:row>17</xdr:row>
      <xdr:rowOff>9525</xdr:rowOff>
    </xdr:to>
    <xdr:pic>
      <xdr:nvPicPr>
        <xdr:cNvPr id="3" name="Picture 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752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666750</xdr:colOff>
      <xdr:row>17</xdr:row>
      <xdr:rowOff>9525</xdr:rowOff>
    </xdr:to>
    <xdr:pic>
      <xdr:nvPicPr>
        <xdr:cNvPr id="4" name="Picture 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2752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190500</xdr:colOff>
      <xdr:row>23</xdr:row>
      <xdr:rowOff>9525</xdr:rowOff>
    </xdr:to>
    <xdr:pic>
      <xdr:nvPicPr>
        <xdr:cNvPr id="5" name="Picture 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3724275"/>
          <a:ext cx="1905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85725</xdr:colOff>
      <xdr:row>17</xdr:row>
      <xdr:rowOff>9525</xdr:rowOff>
    </xdr:to>
    <xdr:pic>
      <xdr:nvPicPr>
        <xdr:cNvPr id="6" name="Picture 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752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666750</xdr:colOff>
      <xdr:row>17</xdr:row>
      <xdr:rowOff>9525</xdr:rowOff>
    </xdr:to>
    <xdr:pic>
      <xdr:nvPicPr>
        <xdr:cNvPr id="7" name="Picture 7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2752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10</xdr:col>
      <xdr:colOff>219075</xdr:colOff>
      <xdr:row>17</xdr:row>
      <xdr:rowOff>9525</xdr:rowOff>
    </xdr:to>
    <xdr:pic>
      <xdr:nvPicPr>
        <xdr:cNvPr id="8" name="Picture 8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2752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19</xdr:row>
      <xdr:rowOff>28575</xdr:rowOff>
    </xdr:to>
    <xdr:pic>
      <xdr:nvPicPr>
        <xdr:cNvPr id="9" name="Picture 9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9146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666750</xdr:colOff>
      <xdr:row>17</xdr:row>
      <xdr:rowOff>9525</xdr:rowOff>
    </xdr:to>
    <xdr:pic>
      <xdr:nvPicPr>
        <xdr:cNvPr id="10" name="Picture 10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752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19</xdr:row>
      <xdr:rowOff>28575</xdr:rowOff>
    </xdr:to>
    <xdr:pic>
      <xdr:nvPicPr>
        <xdr:cNvPr id="11" name="Picture 11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29146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666750</xdr:colOff>
      <xdr:row>17</xdr:row>
      <xdr:rowOff>9525</xdr:rowOff>
    </xdr:to>
    <xdr:pic>
      <xdr:nvPicPr>
        <xdr:cNvPr id="12" name="Picture 12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2752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19</xdr:row>
      <xdr:rowOff>28575</xdr:rowOff>
    </xdr:to>
    <xdr:pic>
      <xdr:nvPicPr>
        <xdr:cNvPr id="13" name="Picture 13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29146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5</xdr:col>
      <xdr:colOff>85725</xdr:colOff>
      <xdr:row>17</xdr:row>
      <xdr:rowOff>9525</xdr:rowOff>
    </xdr:to>
    <xdr:pic>
      <xdr:nvPicPr>
        <xdr:cNvPr id="14" name="Picture 14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2752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19</xdr:row>
      <xdr:rowOff>28575</xdr:rowOff>
    </xdr:to>
    <xdr:pic>
      <xdr:nvPicPr>
        <xdr:cNvPr id="15" name="Picture 15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9146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85725</xdr:colOff>
      <xdr:row>17</xdr:row>
      <xdr:rowOff>9525</xdr:rowOff>
    </xdr:to>
    <xdr:pic>
      <xdr:nvPicPr>
        <xdr:cNvPr id="16" name="Picture 16" descr="n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752725"/>
          <a:ext cx="6667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0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21" sqref="A21:IV21"/>
    </sheetView>
  </sheetViews>
  <sheetFormatPr defaultColWidth="9.140625" defaultRowHeight="12.75"/>
  <cols>
    <col min="1" max="1" width="8.8515625" style="0" customWidth="1"/>
    <col min="2" max="2" width="25.8515625" style="0" customWidth="1"/>
    <col min="3" max="3" width="15.8515625" style="0" customWidth="1"/>
    <col min="4" max="4" width="4.57421875" style="14" customWidth="1"/>
    <col min="5" max="5" width="9.57421875" style="14" customWidth="1"/>
    <col min="6" max="6" width="10.421875" style="14" customWidth="1"/>
    <col min="7" max="7" width="35.57421875" style="0" customWidth="1"/>
    <col min="8" max="8" width="13.57421875" style="53" bestFit="1" customWidth="1"/>
  </cols>
  <sheetData>
    <row r="1" spans="1:8" ht="24.75" customHeight="1">
      <c r="A1" s="22" t="s">
        <v>26</v>
      </c>
      <c r="B1" s="23"/>
      <c r="C1" s="23"/>
      <c r="D1" s="54" t="s">
        <v>50</v>
      </c>
      <c r="E1" s="26"/>
      <c r="F1" s="19"/>
      <c r="G1" s="23"/>
      <c r="H1" s="19"/>
    </row>
    <row r="2" spans="1:8" ht="24.75" customHeight="1">
      <c r="A2" s="22" t="s">
        <v>51</v>
      </c>
      <c r="B2" s="23"/>
      <c r="C2" s="23"/>
      <c r="D2" s="45"/>
      <c r="E2" s="26" t="s">
        <v>42</v>
      </c>
      <c r="F2" s="19"/>
      <c r="G2" s="23"/>
      <c r="H2" s="19"/>
    </row>
    <row r="3" spans="1:8" ht="12.75">
      <c r="A3" s="24" t="s">
        <v>18</v>
      </c>
      <c r="B3" s="55"/>
      <c r="C3" s="23"/>
      <c r="D3" s="19"/>
      <c r="E3" s="41" t="s">
        <v>43</v>
      </c>
      <c r="F3" s="37" t="s">
        <v>45</v>
      </c>
      <c r="G3" s="23"/>
      <c r="H3" s="19"/>
    </row>
    <row r="4" spans="1:8" ht="12.75">
      <c r="A4" s="24" t="s">
        <v>20</v>
      </c>
      <c r="B4" s="25"/>
      <c r="C4" s="23"/>
      <c r="D4" s="19"/>
      <c r="E4" s="42" t="s">
        <v>44</v>
      </c>
      <c r="F4" s="39" t="s">
        <v>41</v>
      </c>
      <c r="G4" s="23"/>
      <c r="H4" s="19"/>
    </row>
    <row r="5" spans="1:8" ht="12.75">
      <c r="A5" s="23"/>
      <c r="B5" s="23"/>
      <c r="C5" s="23"/>
      <c r="D5" s="19"/>
      <c r="E5" s="43"/>
      <c r="F5" s="38" t="s">
        <v>46</v>
      </c>
      <c r="G5" s="34" t="s">
        <v>49</v>
      </c>
      <c r="H5" s="19"/>
    </row>
    <row r="6" spans="1:12" ht="12.75">
      <c r="A6" s="27" t="s">
        <v>17</v>
      </c>
      <c r="B6" s="28" t="s">
        <v>12</v>
      </c>
      <c r="C6" s="28" t="s">
        <v>13</v>
      </c>
      <c r="D6" s="20" t="s">
        <v>15</v>
      </c>
      <c r="E6" s="44" t="s">
        <v>14</v>
      </c>
      <c r="F6" s="40" t="s">
        <v>16</v>
      </c>
      <c r="G6" s="28" t="s">
        <v>19</v>
      </c>
      <c r="H6" s="57" t="s">
        <v>27</v>
      </c>
      <c r="I6" s="58"/>
      <c r="J6" s="59"/>
      <c r="K6" s="59"/>
      <c r="L6" s="59"/>
    </row>
    <row r="7" spans="1:9" ht="12.75">
      <c r="A7" s="11">
        <v>1</v>
      </c>
      <c r="B7" s="49" t="s">
        <v>61</v>
      </c>
      <c r="C7" s="49" t="s">
        <v>62</v>
      </c>
      <c r="D7" s="50" t="s">
        <v>65</v>
      </c>
      <c r="E7" s="51" t="s">
        <v>63</v>
      </c>
      <c r="F7" s="51" t="s">
        <v>64</v>
      </c>
      <c r="G7" s="49"/>
      <c r="H7" s="33">
        <f>VALUE(CONCATENATE(E7,F7,D7))</f>
        <v>2308</v>
      </c>
      <c r="I7" s="4"/>
    </row>
    <row r="8" spans="1:9" ht="12.75">
      <c r="A8" s="11">
        <f>A7+1</f>
        <v>2</v>
      </c>
      <c r="B8" s="49" t="s">
        <v>66</v>
      </c>
      <c r="C8" s="49" t="s">
        <v>67</v>
      </c>
      <c r="D8" s="50" t="s">
        <v>65</v>
      </c>
      <c r="E8" s="50" t="s">
        <v>68</v>
      </c>
      <c r="F8" s="50" t="s">
        <v>64</v>
      </c>
      <c r="G8" s="52"/>
      <c r="H8" s="33">
        <f aca="true" t="shared" si="0" ref="H8:H71">VALUE(CONCATENATE(E8,F8,D8))</f>
        <v>1308</v>
      </c>
      <c r="I8" s="4"/>
    </row>
    <row r="9" spans="1:8" ht="12.75">
      <c r="A9" s="11">
        <f aca="true" t="shared" si="1" ref="A9:A72">A8+1</f>
        <v>3</v>
      </c>
      <c r="B9" s="49" t="s">
        <v>69</v>
      </c>
      <c r="C9" s="49" t="s">
        <v>70</v>
      </c>
      <c r="D9" s="50" t="s">
        <v>71</v>
      </c>
      <c r="E9" s="50" t="s">
        <v>68</v>
      </c>
      <c r="F9" s="50" t="s">
        <v>64</v>
      </c>
      <c r="G9" s="52"/>
      <c r="H9" s="33">
        <f t="shared" si="0"/>
        <v>1311</v>
      </c>
    </row>
    <row r="10" spans="1:8" ht="12.75">
      <c r="A10" s="11">
        <f t="shared" si="1"/>
        <v>4</v>
      </c>
      <c r="B10" s="49" t="s">
        <v>72</v>
      </c>
      <c r="C10" s="49" t="s">
        <v>73</v>
      </c>
      <c r="D10" s="50" t="s">
        <v>71</v>
      </c>
      <c r="E10" s="50" t="s">
        <v>68</v>
      </c>
      <c r="F10" s="50" t="s">
        <v>64</v>
      </c>
      <c r="G10" s="52"/>
      <c r="H10" s="33">
        <f t="shared" si="0"/>
        <v>1311</v>
      </c>
    </row>
    <row r="11" spans="1:8" ht="12.75">
      <c r="A11" s="11">
        <f t="shared" si="1"/>
        <v>5</v>
      </c>
      <c r="B11" s="49" t="s">
        <v>72</v>
      </c>
      <c r="C11" s="49" t="s">
        <v>74</v>
      </c>
      <c r="D11" s="50" t="s">
        <v>75</v>
      </c>
      <c r="E11" s="50" t="s">
        <v>68</v>
      </c>
      <c r="F11" s="50" t="s">
        <v>64</v>
      </c>
      <c r="G11" s="52"/>
      <c r="H11" s="33">
        <f t="shared" si="0"/>
        <v>1309</v>
      </c>
    </row>
    <row r="12" spans="1:8" ht="12.75">
      <c r="A12" s="11">
        <f t="shared" si="1"/>
        <v>6</v>
      </c>
      <c r="B12" s="49" t="s">
        <v>76</v>
      </c>
      <c r="C12" s="49" t="s">
        <v>77</v>
      </c>
      <c r="D12" s="50" t="s">
        <v>65</v>
      </c>
      <c r="E12" s="50" t="s">
        <v>63</v>
      </c>
      <c r="F12" s="50" t="s">
        <v>64</v>
      </c>
      <c r="G12" s="49"/>
      <c r="H12" s="21">
        <f t="shared" si="0"/>
        <v>2308</v>
      </c>
    </row>
    <row r="13" spans="1:8" ht="12.75">
      <c r="A13" s="11">
        <f t="shared" si="1"/>
        <v>7</v>
      </c>
      <c r="B13" s="49" t="s">
        <v>76</v>
      </c>
      <c r="C13" s="49" t="s">
        <v>78</v>
      </c>
      <c r="D13" s="50" t="s">
        <v>71</v>
      </c>
      <c r="E13" s="50" t="s">
        <v>63</v>
      </c>
      <c r="F13" s="50" t="s">
        <v>64</v>
      </c>
      <c r="G13" s="49"/>
      <c r="H13" s="21">
        <f t="shared" si="0"/>
        <v>2311</v>
      </c>
    </row>
    <row r="14" spans="1:8" ht="12.75">
      <c r="A14" s="11">
        <f t="shared" si="1"/>
        <v>8</v>
      </c>
      <c r="B14" s="49" t="s">
        <v>79</v>
      </c>
      <c r="C14" s="49" t="s">
        <v>80</v>
      </c>
      <c r="D14" s="50" t="s">
        <v>81</v>
      </c>
      <c r="E14" s="50" t="s">
        <v>68</v>
      </c>
      <c r="F14" s="50" t="s">
        <v>64</v>
      </c>
      <c r="G14" s="49"/>
      <c r="H14" s="21">
        <f t="shared" si="0"/>
        <v>1316</v>
      </c>
    </row>
    <row r="15" spans="1:8" ht="12.75">
      <c r="A15" s="11">
        <f t="shared" si="1"/>
        <v>9</v>
      </c>
      <c r="B15" s="49" t="s">
        <v>79</v>
      </c>
      <c r="C15" s="49" t="s">
        <v>82</v>
      </c>
      <c r="D15" s="50" t="s">
        <v>83</v>
      </c>
      <c r="E15" s="50" t="s">
        <v>68</v>
      </c>
      <c r="F15" s="50" t="s">
        <v>64</v>
      </c>
      <c r="G15" s="49"/>
      <c r="H15" s="21">
        <f t="shared" si="0"/>
        <v>1312</v>
      </c>
    </row>
    <row r="16" spans="1:8" ht="12.75">
      <c r="A16" s="11">
        <f t="shared" si="1"/>
        <v>10</v>
      </c>
      <c r="B16" s="49" t="s">
        <v>79</v>
      </c>
      <c r="C16" s="49" t="s">
        <v>84</v>
      </c>
      <c r="D16" s="50" t="s">
        <v>71</v>
      </c>
      <c r="E16" s="50" t="s">
        <v>68</v>
      </c>
      <c r="F16" s="50" t="s">
        <v>64</v>
      </c>
      <c r="G16" s="49"/>
      <c r="H16" s="21">
        <f t="shared" si="0"/>
        <v>1311</v>
      </c>
    </row>
    <row r="17" spans="1:8" ht="12.75">
      <c r="A17" s="11">
        <f t="shared" si="1"/>
        <v>11</v>
      </c>
      <c r="B17" s="49" t="s">
        <v>85</v>
      </c>
      <c r="C17" s="49" t="s">
        <v>86</v>
      </c>
      <c r="D17" s="50" t="s">
        <v>75</v>
      </c>
      <c r="E17" s="50" t="s">
        <v>63</v>
      </c>
      <c r="F17" s="50" t="s">
        <v>64</v>
      </c>
      <c r="G17" s="49"/>
      <c r="H17" s="21">
        <f t="shared" si="0"/>
        <v>2309</v>
      </c>
    </row>
    <row r="18" spans="1:8" ht="12.75">
      <c r="A18" s="11">
        <f t="shared" si="1"/>
        <v>12</v>
      </c>
      <c r="B18" s="49" t="s">
        <v>87</v>
      </c>
      <c r="C18" s="49" t="s">
        <v>88</v>
      </c>
      <c r="D18" s="50" t="s">
        <v>91</v>
      </c>
      <c r="E18" s="50" t="s">
        <v>68</v>
      </c>
      <c r="F18" s="50" t="s">
        <v>64</v>
      </c>
      <c r="G18" s="49"/>
      <c r="H18" s="21">
        <f t="shared" si="0"/>
        <v>1307</v>
      </c>
    </row>
    <row r="19" spans="1:8" ht="12.75">
      <c r="A19" s="11">
        <f t="shared" si="1"/>
        <v>13</v>
      </c>
      <c r="B19" s="49" t="s">
        <v>87</v>
      </c>
      <c r="C19" s="49" t="s">
        <v>89</v>
      </c>
      <c r="D19" s="50" t="s">
        <v>92</v>
      </c>
      <c r="E19" s="50" t="s">
        <v>68</v>
      </c>
      <c r="F19" s="50" t="s">
        <v>64</v>
      </c>
      <c r="G19" s="49"/>
      <c r="H19" s="21">
        <f t="shared" si="0"/>
        <v>1310</v>
      </c>
    </row>
    <row r="20" spans="1:8" ht="12.75">
      <c r="A20" s="11">
        <f t="shared" si="1"/>
        <v>14</v>
      </c>
      <c r="B20" s="49" t="s">
        <v>87</v>
      </c>
      <c r="C20" s="49" t="s">
        <v>90</v>
      </c>
      <c r="D20" s="50" t="s">
        <v>93</v>
      </c>
      <c r="E20" s="50" t="s">
        <v>68</v>
      </c>
      <c r="F20" s="50" t="s">
        <v>64</v>
      </c>
      <c r="G20" s="49"/>
      <c r="H20" s="21">
        <f t="shared" si="0"/>
        <v>1338</v>
      </c>
    </row>
    <row r="21" spans="1:8" ht="12.75">
      <c r="A21" s="11">
        <f t="shared" si="1"/>
        <v>15</v>
      </c>
      <c r="B21" s="49" t="s">
        <v>94</v>
      </c>
      <c r="C21" s="49" t="s">
        <v>95</v>
      </c>
      <c r="D21" s="50" t="s">
        <v>96</v>
      </c>
      <c r="E21" s="50" t="s">
        <v>63</v>
      </c>
      <c r="F21" s="50" t="s">
        <v>64</v>
      </c>
      <c r="G21" s="49"/>
      <c r="H21" s="21">
        <f t="shared" si="0"/>
        <v>2315</v>
      </c>
    </row>
    <row r="22" spans="1:8" ht="12.75">
      <c r="A22" s="11">
        <f t="shared" si="1"/>
        <v>16</v>
      </c>
      <c r="B22" s="49" t="s">
        <v>97</v>
      </c>
      <c r="C22" s="49" t="s">
        <v>98</v>
      </c>
      <c r="D22" s="50" t="s">
        <v>99</v>
      </c>
      <c r="E22" s="50" t="s">
        <v>68</v>
      </c>
      <c r="F22" s="50" t="s">
        <v>64</v>
      </c>
      <c r="G22" s="49"/>
      <c r="H22" s="21">
        <f t="shared" si="0"/>
        <v>1344</v>
      </c>
    </row>
    <row r="23" spans="1:8" ht="12.75">
      <c r="A23" s="11">
        <f t="shared" si="1"/>
        <v>17</v>
      </c>
      <c r="B23" s="49" t="s">
        <v>100</v>
      </c>
      <c r="C23" s="49" t="s">
        <v>101</v>
      </c>
      <c r="D23" s="50" t="s">
        <v>102</v>
      </c>
      <c r="E23" s="50" t="s">
        <v>68</v>
      </c>
      <c r="F23" s="50" t="s">
        <v>64</v>
      </c>
      <c r="G23" s="49"/>
      <c r="H23" s="21">
        <f t="shared" si="0"/>
        <v>1321</v>
      </c>
    </row>
    <row r="24" spans="1:8" ht="12.75">
      <c r="A24" s="11">
        <f t="shared" si="1"/>
        <v>18</v>
      </c>
      <c r="B24" s="49" t="s">
        <v>103</v>
      </c>
      <c r="C24" s="49" t="s">
        <v>104</v>
      </c>
      <c r="D24" s="50" t="s">
        <v>75</v>
      </c>
      <c r="E24" s="50" t="s">
        <v>68</v>
      </c>
      <c r="F24" s="50" t="s">
        <v>64</v>
      </c>
      <c r="G24" s="49"/>
      <c r="H24" s="21">
        <f t="shared" si="0"/>
        <v>1309</v>
      </c>
    </row>
    <row r="25" spans="1:8" ht="12.75">
      <c r="A25" s="11">
        <f t="shared" si="1"/>
        <v>19</v>
      </c>
      <c r="B25" s="49" t="s">
        <v>103</v>
      </c>
      <c r="C25" s="49" t="s">
        <v>105</v>
      </c>
      <c r="D25" s="50" t="s">
        <v>106</v>
      </c>
      <c r="E25" s="50" t="s">
        <v>68</v>
      </c>
      <c r="F25" s="50" t="s">
        <v>64</v>
      </c>
      <c r="G25" s="49"/>
      <c r="H25" s="21">
        <f t="shared" si="0"/>
        <v>1313</v>
      </c>
    </row>
    <row r="26" spans="1:8" ht="12.75">
      <c r="A26" s="11">
        <f t="shared" si="1"/>
        <v>20</v>
      </c>
      <c r="B26" s="49"/>
      <c r="C26" s="49"/>
      <c r="D26" s="50"/>
      <c r="E26" s="50"/>
      <c r="F26" s="50"/>
      <c r="G26" s="49"/>
      <c r="H26" s="21" t="e">
        <f t="shared" si="0"/>
        <v>#VALUE!</v>
      </c>
    </row>
    <row r="27" spans="1:8" ht="12.75">
      <c r="A27" s="11">
        <f t="shared" si="1"/>
        <v>21</v>
      </c>
      <c r="B27" s="49"/>
      <c r="C27" s="49"/>
      <c r="D27" s="50"/>
      <c r="E27" s="50"/>
      <c r="F27" s="50"/>
      <c r="G27" s="49"/>
      <c r="H27" s="21" t="e">
        <f t="shared" si="0"/>
        <v>#VALUE!</v>
      </c>
    </row>
    <row r="28" spans="1:8" ht="12.75">
      <c r="A28" s="11">
        <f t="shared" si="1"/>
        <v>22</v>
      </c>
      <c r="B28" s="49"/>
      <c r="C28" s="49"/>
      <c r="D28" s="50"/>
      <c r="E28" s="50"/>
      <c r="F28" s="50"/>
      <c r="G28" s="49"/>
      <c r="H28" s="21" t="e">
        <f t="shared" si="0"/>
        <v>#VALUE!</v>
      </c>
    </row>
    <row r="29" spans="1:8" ht="12.75">
      <c r="A29" s="11">
        <f t="shared" si="1"/>
        <v>23</v>
      </c>
      <c r="B29" s="49"/>
      <c r="C29" s="49"/>
      <c r="D29" s="50"/>
      <c r="E29" s="50"/>
      <c r="F29" s="50"/>
      <c r="G29" s="49"/>
      <c r="H29" s="21" t="e">
        <f t="shared" si="0"/>
        <v>#VALUE!</v>
      </c>
    </row>
    <row r="30" spans="1:8" ht="12.75">
      <c r="A30" s="11">
        <f t="shared" si="1"/>
        <v>24</v>
      </c>
      <c r="B30" s="49"/>
      <c r="C30" s="49"/>
      <c r="D30" s="50"/>
      <c r="E30" s="50"/>
      <c r="F30" s="50"/>
      <c r="G30" s="49"/>
      <c r="H30" s="21" t="e">
        <f t="shared" si="0"/>
        <v>#VALUE!</v>
      </c>
    </row>
    <row r="31" spans="1:8" ht="12.75">
      <c r="A31" s="11">
        <f t="shared" si="1"/>
        <v>25</v>
      </c>
      <c r="B31" s="49"/>
      <c r="C31" s="49"/>
      <c r="D31" s="50"/>
      <c r="E31" s="50"/>
      <c r="F31" s="50"/>
      <c r="G31" s="49"/>
      <c r="H31" s="21" t="e">
        <f t="shared" si="0"/>
        <v>#VALUE!</v>
      </c>
    </row>
    <row r="32" spans="1:8" ht="12.75">
      <c r="A32" s="11">
        <f t="shared" si="1"/>
        <v>26</v>
      </c>
      <c r="B32" s="49"/>
      <c r="C32" s="49"/>
      <c r="D32" s="50"/>
      <c r="E32" s="50"/>
      <c r="F32" s="50"/>
      <c r="G32" s="49"/>
      <c r="H32" s="21" t="e">
        <f t="shared" si="0"/>
        <v>#VALUE!</v>
      </c>
    </row>
    <row r="33" spans="1:8" ht="12.75">
      <c r="A33" s="11">
        <f t="shared" si="1"/>
        <v>27</v>
      </c>
      <c r="B33" s="49"/>
      <c r="C33" s="49"/>
      <c r="D33" s="50"/>
      <c r="E33" s="50"/>
      <c r="F33" s="50"/>
      <c r="G33" s="49"/>
      <c r="H33" s="21" t="e">
        <f t="shared" si="0"/>
        <v>#VALUE!</v>
      </c>
    </row>
    <row r="34" spans="1:8" ht="12.75">
      <c r="A34" s="11">
        <f t="shared" si="1"/>
        <v>28</v>
      </c>
      <c r="B34" s="49"/>
      <c r="C34" s="49"/>
      <c r="D34" s="50"/>
      <c r="E34" s="50"/>
      <c r="F34" s="50"/>
      <c r="G34" s="49"/>
      <c r="H34" s="21" t="e">
        <f t="shared" si="0"/>
        <v>#VALUE!</v>
      </c>
    </row>
    <row r="35" spans="1:8" ht="12.75">
      <c r="A35" s="11">
        <f t="shared" si="1"/>
        <v>29</v>
      </c>
      <c r="B35" s="49"/>
      <c r="C35" s="49"/>
      <c r="D35" s="50"/>
      <c r="E35" s="50"/>
      <c r="F35" s="50"/>
      <c r="G35" s="49"/>
      <c r="H35" s="21" t="e">
        <f t="shared" si="0"/>
        <v>#VALUE!</v>
      </c>
    </row>
    <row r="36" spans="1:8" ht="12.75">
      <c r="A36" s="11">
        <f t="shared" si="1"/>
        <v>30</v>
      </c>
      <c r="B36" s="49"/>
      <c r="C36" s="49"/>
      <c r="D36" s="50"/>
      <c r="E36" s="50"/>
      <c r="F36" s="50"/>
      <c r="G36" s="49"/>
      <c r="H36" s="21" t="e">
        <f t="shared" si="0"/>
        <v>#VALUE!</v>
      </c>
    </row>
    <row r="37" spans="1:8" ht="12.75">
      <c r="A37" s="11">
        <f t="shared" si="1"/>
        <v>31</v>
      </c>
      <c r="B37" s="49"/>
      <c r="C37" s="49"/>
      <c r="D37" s="50"/>
      <c r="E37" s="50"/>
      <c r="F37" s="50"/>
      <c r="G37" s="49"/>
      <c r="H37" s="21" t="e">
        <f t="shared" si="0"/>
        <v>#VALUE!</v>
      </c>
    </row>
    <row r="38" spans="1:8" ht="12.75">
      <c r="A38" s="11">
        <f t="shared" si="1"/>
        <v>32</v>
      </c>
      <c r="B38" s="49"/>
      <c r="C38" s="49"/>
      <c r="D38" s="50"/>
      <c r="E38" s="50"/>
      <c r="F38" s="50"/>
      <c r="G38" s="49"/>
      <c r="H38" s="21" t="e">
        <f t="shared" si="0"/>
        <v>#VALUE!</v>
      </c>
    </row>
    <row r="39" spans="1:8" ht="12.75">
      <c r="A39" s="11">
        <f t="shared" si="1"/>
        <v>33</v>
      </c>
      <c r="B39" s="49"/>
      <c r="C39" s="49"/>
      <c r="D39" s="50"/>
      <c r="E39" s="50"/>
      <c r="F39" s="50"/>
      <c r="G39" s="49"/>
      <c r="H39" s="21" t="e">
        <f t="shared" si="0"/>
        <v>#VALUE!</v>
      </c>
    </row>
    <row r="40" spans="1:8" ht="12.75">
      <c r="A40" s="11">
        <f t="shared" si="1"/>
        <v>34</v>
      </c>
      <c r="B40" s="49"/>
      <c r="C40" s="49"/>
      <c r="D40" s="50"/>
      <c r="E40" s="50"/>
      <c r="F40" s="50"/>
      <c r="G40" s="49"/>
      <c r="H40" s="21" t="e">
        <f t="shared" si="0"/>
        <v>#VALUE!</v>
      </c>
    </row>
    <row r="41" spans="1:8" ht="12.75">
      <c r="A41" s="11">
        <f t="shared" si="1"/>
        <v>35</v>
      </c>
      <c r="B41" s="49"/>
      <c r="C41" s="49"/>
      <c r="D41" s="50"/>
      <c r="E41" s="50"/>
      <c r="F41" s="50"/>
      <c r="G41" s="49"/>
      <c r="H41" s="21" t="e">
        <f t="shared" si="0"/>
        <v>#VALUE!</v>
      </c>
    </row>
    <row r="42" spans="1:8" ht="12.75">
      <c r="A42" s="11">
        <f t="shared" si="1"/>
        <v>36</v>
      </c>
      <c r="B42" s="49"/>
      <c r="C42" s="49"/>
      <c r="D42" s="50"/>
      <c r="E42" s="50"/>
      <c r="F42" s="50"/>
      <c r="G42" s="49"/>
      <c r="H42" s="21" t="e">
        <f t="shared" si="0"/>
        <v>#VALUE!</v>
      </c>
    </row>
    <row r="43" spans="1:8" ht="12.75">
      <c r="A43" s="11">
        <f t="shared" si="1"/>
        <v>37</v>
      </c>
      <c r="B43" s="49"/>
      <c r="C43" s="49"/>
      <c r="D43" s="50"/>
      <c r="E43" s="50"/>
      <c r="F43" s="50"/>
      <c r="G43" s="49"/>
      <c r="H43" s="21" t="e">
        <f t="shared" si="0"/>
        <v>#VALUE!</v>
      </c>
    </row>
    <row r="44" spans="1:8" ht="12.75">
      <c r="A44" s="11">
        <f t="shared" si="1"/>
        <v>38</v>
      </c>
      <c r="B44" s="49"/>
      <c r="C44" s="49"/>
      <c r="D44" s="50"/>
      <c r="E44" s="50"/>
      <c r="F44" s="50"/>
      <c r="G44" s="49"/>
      <c r="H44" s="21" t="e">
        <f t="shared" si="0"/>
        <v>#VALUE!</v>
      </c>
    </row>
    <row r="45" spans="1:8" ht="12.75">
      <c r="A45" s="11">
        <f t="shared" si="1"/>
        <v>39</v>
      </c>
      <c r="B45" s="49"/>
      <c r="C45" s="49"/>
      <c r="D45" s="50"/>
      <c r="E45" s="50"/>
      <c r="F45" s="50"/>
      <c r="G45" s="49"/>
      <c r="H45" s="21" t="e">
        <f t="shared" si="0"/>
        <v>#VALUE!</v>
      </c>
    </row>
    <row r="46" spans="1:8" ht="12.75">
      <c r="A46" s="11">
        <f t="shared" si="1"/>
        <v>40</v>
      </c>
      <c r="B46" s="49"/>
      <c r="C46" s="49"/>
      <c r="D46" s="50"/>
      <c r="E46" s="50"/>
      <c r="F46" s="50"/>
      <c r="G46" s="49"/>
      <c r="H46" s="21" t="e">
        <f t="shared" si="0"/>
        <v>#VALUE!</v>
      </c>
    </row>
    <row r="47" spans="1:8" ht="12.75">
      <c r="A47" s="11">
        <f t="shared" si="1"/>
        <v>41</v>
      </c>
      <c r="B47" s="49"/>
      <c r="C47" s="49"/>
      <c r="D47" s="50"/>
      <c r="E47" s="50"/>
      <c r="F47" s="50"/>
      <c r="G47" s="49"/>
      <c r="H47" s="21" t="e">
        <f t="shared" si="0"/>
        <v>#VALUE!</v>
      </c>
    </row>
    <row r="48" spans="1:8" ht="12.75">
      <c r="A48" s="11">
        <f t="shared" si="1"/>
        <v>42</v>
      </c>
      <c r="B48" s="49"/>
      <c r="C48" s="49"/>
      <c r="D48" s="50"/>
      <c r="E48" s="50"/>
      <c r="F48" s="50"/>
      <c r="G48" s="49"/>
      <c r="H48" s="21" t="e">
        <f t="shared" si="0"/>
        <v>#VALUE!</v>
      </c>
    </row>
    <row r="49" spans="1:8" ht="12.75">
      <c r="A49" s="11">
        <f t="shared" si="1"/>
        <v>43</v>
      </c>
      <c r="B49" s="49"/>
      <c r="C49" s="49"/>
      <c r="D49" s="50"/>
      <c r="E49" s="50"/>
      <c r="F49" s="50"/>
      <c r="G49" s="49"/>
      <c r="H49" s="21" t="e">
        <f t="shared" si="0"/>
        <v>#VALUE!</v>
      </c>
    </row>
    <row r="50" spans="1:8" ht="12.75">
      <c r="A50" s="11">
        <f t="shared" si="1"/>
        <v>44</v>
      </c>
      <c r="B50" s="49"/>
      <c r="C50" s="49"/>
      <c r="D50" s="50"/>
      <c r="E50" s="50"/>
      <c r="F50" s="50"/>
      <c r="G50" s="49"/>
      <c r="H50" s="21" t="e">
        <f t="shared" si="0"/>
        <v>#VALUE!</v>
      </c>
    </row>
    <row r="51" spans="1:8" ht="12.75">
      <c r="A51" s="11">
        <f t="shared" si="1"/>
        <v>45</v>
      </c>
      <c r="B51" s="49"/>
      <c r="C51" s="49"/>
      <c r="D51" s="50"/>
      <c r="E51" s="50"/>
      <c r="F51" s="50"/>
      <c r="G51" s="49"/>
      <c r="H51" s="21" t="e">
        <f t="shared" si="0"/>
        <v>#VALUE!</v>
      </c>
    </row>
    <row r="52" spans="1:8" ht="12.75">
      <c r="A52" s="11">
        <f t="shared" si="1"/>
        <v>46</v>
      </c>
      <c r="B52" s="49"/>
      <c r="C52" s="49"/>
      <c r="D52" s="50"/>
      <c r="E52" s="50"/>
      <c r="F52" s="50"/>
      <c r="G52" s="49"/>
      <c r="H52" s="21" t="e">
        <f t="shared" si="0"/>
        <v>#VALUE!</v>
      </c>
    </row>
    <row r="53" spans="1:8" ht="12.75">
      <c r="A53" s="11">
        <f t="shared" si="1"/>
        <v>47</v>
      </c>
      <c r="B53" s="49"/>
      <c r="C53" s="49"/>
      <c r="D53" s="50"/>
      <c r="E53" s="50"/>
      <c r="F53" s="50"/>
      <c r="G53" s="49"/>
      <c r="H53" s="21" t="e">
        <f t="shared" si="0"/>
        <v>#VALUE!</v>
      </c>
    </row>
    <row r="54" spans="1:8" ht="12.75">
      <c r="A54" s="11">
        <f t="shared" si="1"/>
        <v>48</v>
      </c>
      <c r="B54" s="49"/>
      <c r="C54" s="49"/>
      <c r="D54" s="50"/>
      <c r="E54" s="50"/>
      <c r="F54" s="50"/>
      <c r="G54" s="49"/>
      <c r="H54" s="21" t="e">
        <f t="shared" si="0"/>
        <v>#VALUE!</v>
      </c>
    </row>
    <row r="55" spans="1:8" ht="12.75">
      <c r="A55" s="11">
        <f t="shared" si="1"/>
        <v>49</v>
      </c>
      <c r="B55" s="49"/>
      <c r="C55" s="49"/>
      <c r="D55" s="50"/>
      <c r="E55" s="50"/>
      <c r="F55" s="50"/>
      <c r="G55" s="49"/>
      <c r="H55" s="21" t="e">
        <f t="shared" si="0"/>
        <v>#VALUE!</v>
      </c>
    </row>
    <row r="56" spans="1:8" ht="12.75">
      <c r="A56" s="11">
        <f t="shared" si="1"/>
        <v>50</v>
      </c>
      <c r="B56" s="49"/>
      <c r="C56" s="49"/>
      <c r="D56" s="50"/>
      <c r="E56" s="50"/>
      <c r="F56" s="50"/>
      <c r="G56" s="49"/>
      <c r="H56" s="21" t="e">
        <f t="shared" si="0"/>
        <v>#VALUE!</v>
      </c>
    </row>
    <row r="57" spans="1:8" ht="12.75">
      <c r="A57" s="11">
        <f t="shared" si="1"/>
        <v>51</v>
      </c>
      <c r="B57" s="49"/>
      <c r="C57" s="49"/>
      <c r="D57" s="50"/>
      <c r="E57" s="50"/>
      <c r="F57" s="50"/>
      <c r="G57" s="49"/>
      <c r="H57" s="21" t="e">
        <f t="shared" si="0"/>
        <v>#VALUE!</v>
      </c>
    </row>
    <row r="58" spans="1:8" ht="12.75">
      <c r="A58" s="11">
        <f t="shared" si="1"/>
        <v>52</v>
      </c>
      <c r="B58" s="49"/>
      <c r="C58" s="49"/>
      <c r="D58" s="50"/>
      <c r="E58" s="50"/>
      <c r="F58" s="50"/>
      <c r="G58" s="49"/>
      <c r="H58" s="21" t="e">
        <f t="shared" si="0"/>
        <v>#VALUE!</v>
      </c>
    </row>
    <row r="59" spans="1:8" ht="12.75">
      <c r="A59" s="11">
        <f t="shared" si="1"/>
        <v>53</v>
      </c>
      <c r="B59" s="49"/>
      <c r="C59" s="49"/>
      <c r="D59" s="50"/>
      <c r="E59" s="50"/>
      <c r="F59" s="50"/>
      <c r="G59" s="49"/>
      <c r="H59" s="21" t="e">
        <f t="shared" si="0"/>
        <v>#VALUE!</v>
      </c>
    </row>
    <row r="60" spans="1:8" ht="12.75">
      <c r="A60" s="11">
        <f t="shared" si="1"/>
        <v>54</v>
      </c>
      <c r="B60" s="49"/>
      <c r="C60" s="49"/>
      <c r="D60" s="50"/>
      <c r="E60" s="50"/>
      <c r="F60" s="50"/>
      <c r="G60" s="49"/>
      <c r="H60" s="21" t="e">
        <f t="shared" si="0"/>
        <v>#VALUE!</v>
      </c>
    </row>
    <row r="61" spans="1:8" ht="12.75">
      <c r="A61" s="11">
        <f t="shared" si="1"/>
        <v>55</v>
      </c>
      <c r="B61" s="49"/>
      <c r="C61" s="49"/>
      <c r="D61" s="50"/>
      <c r="E61" s="50"/>
      <c r="F61" s="50"/>
      <c r="G61" s="49"/>
      <c r="H61" s="21" t="e">
        <f t="shared" si="0"/>
        <v>#VALUE!</v>
      </c>
    </row>
    <row r="62" spans="1:8" ht="12.75">
      <c r="A62" s="11">
        <f t="shared" si="1"/>
        <v>56</v>
      </c>
      <c r="B62" s="49"/>
      <c r="C62" s="49"/>
      <c r="D62" s="50"/>
      <c r="E62" s="50"/>
      <c r="F62" s="50"/>
      <c r="G62" s="49"/>
      <c r="H62" s="21" t="e">
        <f t="shared" si="0"/>
        <v>#VALUE!</v>
      </c>
    </row>
    <row r="63" spans="1:8" ht="12.75">
      <c r="A63" s="11">
        <f t="shared" si="1"/>
        <v>57</v>
      </c>
      <c r="B63" s="49"/>
      <c r="C63" s="49"/>
      <c r="D63" s="50"/>
      <c r="E63" s="50"/>
      <c r="F63" s="50"/>
      <c r="G63" s="49"/>
      <c r="H63" s="21" t="e">
        <f t="shared" si="0"/>
        <v>#VALUE!</v>
      </c>
    </row>
    <row r="64" spans="1:8" ht="12.75">
      <c r="A64" s="11">
        <f t="shared" si="1"/>
        <v>58</v>
      </c>
      <c r="B64" s="49"/>
      <c r="C64" s="49"/>
      <c r="D64" s="50"/>
      <c r="E64" s="50"/>
      <c r="F64" s="50"/>
      <c r="G64" s="49"/>
      <c r="H64" s="21" t="e">
        <f t="shared" si="0"/>
        <v>#VALUE!</v>
      </c>
    </row>
    <row r="65" spans="1:8" ht="12.75">
      <c r="A65" s="11">
        <f t="shared" si="1"/>
        <v>59</v>
      </c>
      <c r="B65" s="49"/>
      <c r="C65" s="49"/>
      <c r="D65" s="50"/>
      <c r="E65" s="50"/>
      <c r="F65" s="50"/>
      <c r="G65" s="49"/>
      <c r="H65" s="21" t="e">
        <f t="shared" si="0"/>
        <v>#VALUE!</v>
      </c>
    </row>
    <row r="66" spans="1:8" ht="12.75">
      <c r="A66" s="11">
        <f t="shared" si="1"/>
        <v>60</v>
      </c>
      <c r="B66" s="49"/>
      <c r="C66" s="49"/>
      <c r="D66" s="50"/>
      <c r="E66" s="50"/>
      <c r="F66" s="50"/>
      <c r="G66" s="49"/>
      <c r="H66" s="21" t="e">
        <f t="shared" si="0"/>
        <v>#VALUE!</v>
      </c>
    </row>
    <row r="67" spans="1:8" ht="12.75">
      <c r="A67" s="11">
        <f t="shared" si="1"/>
        <v>61</v>
      </c>
      <c r="B67" s="49"/>
      <c r="C67" s="49"/>
      <c r="D67" s="50"/>
      <c r="E67" s="50"/>
      <c r="F67" s="50"/>
      <c r="G67" s="49"/>
      <c r="H67" s="21" t="e">
        <f t="shared" si="0"/>
        <v>#VALUE!</v>
      </c>
    </row>
    <row r="68" spans="1:8" ht="12.75">
      <c r="A68" s="11">
        <f t="shared" si="1"/>
        <v>62</v>
      </c>
      <c r="B68" s="49"/>
      <c r="C68" s="49"/>
      <c r="D68" s="50"/>
      <c r="E68" s="50"/>
      <c r="F68" s="50"/>
      <c r="G68" s="49"/>
      <c r="H68" s="21" t="e">
        <f t="shared" si="0"/>
        <v>#VALUE!</v>
      </c>
    </row>
    <row r="69" spans="1:8" ht="12.75">
      <c r="A69" s="11">
        <f t="shared" si="1"/>
        <v>63</v>
      </c>
      <c r="B69" s="49"/>
      <c r="C69" s="49"/>
      <c r="D69" s="50"/>
      <c r="E69" s="50"/>
      <c r="F69" s="50"/>
      <c r="G69" s="49"/>
      <c r="H69" s="21" t="e">
        <f t="shared" si="0"/>
        <v>#VALUE!</v>
      </c>
    </row>
    <row r="70" spans="1:8" ht="12.75">
      <c r="A70" s="11">
        <f t="shared" si="1"/>
        <v>64</v>
      </c>
      <c r="B70" s="49"/>
      <c r="C70" s="49"/>
      <c r="D70" s="50"/>
      <c r="E70" s="50"/>
      <c r="F70" s="50"/>
      <c r="G70" s="49"/>
      <c r="H70" s="21" t="e">
        <f t="shared" si="0"/>
        <v>#VALUE!</v>
      </c>
    </row>
    <row r="71" spans="1:8" ht="12.75">
      <c r="A71" s="11">
        <f t="shared" si="1"/>
        <v>65</v>
      </c>
      <c r="B71" s="49"/>
      <c r="C71" s="49"/>
      <c r="D71" s="50"/>
      <c r="E71" s="50"/>
      <c r="F71" s="50"/>
      <c r="G71" s="49"/>
      <c r="H71" s="21" t="e">
        <f t="shared" si="0"/>
        <v>#VALUE!</v>
      </c>
    </row>
    <row r="72" spans="1:8" ht="12.75">
      <c r="A72" s="11">
        <f t="shared" si="1"/>
        <v>66</v>
      </c>
      <c r="B72" s="49"/>
      <c r="C72" s="49"/>
      <c r="D72" s="50"/>
      <c r="E72" s="50"/>
      <c r="F72" s="50"/>
      <c r="G72" s="49"/>
      <c r="H72" s="21" t="e">
        <f aca="true" t="shared" si="2" ref="H72:H107">VALUE(CONCATENATE(E72,F72,D72))</f>
        <v>#VALUE!</v>
      </c>
    </row>
    <row r="73" spans="1:8" ht="12.75">
      <c r="A73" s="11">
        <f aca="true" t="shared" si="3" ref="A73:A107">A72+1</f>
        <v>67</v>
      </c>
      <c r="B73" s="49"/>
      <c r="C73" s="49"/>
      <c r="D73" s="50"/>
      <c r="E73" s="50"/>
      <c r="F73" s="50"/>
      <c r="G73" s="49"/>
      <c r="H73" s="21" t="e">
        <f t="shared" si="2"/>
        <v>#VALUE!</v>
      </c>
    </row>
    <row r="74" spans="1:8" ht="12.75">
      <c r="A74" s="11">
        <f t="shared" si="3"/>
        <v>68</v>
      </c>
      <c r="B74" s="49"/>
      <c r="C74" s="49"/>
      <c r="D74" s="50"/>
      <c r="E74" s="50"/>
      <c r="F74" s="50"/>
      <c r="G74" s="49"/>
      <c r="H74" s="21" t="e">
        <f t="shared" si="2"/>
        <v>#VALUE!</v>
      </c>
    </row>
    <row r="75" spans="1:8" ht="12.75">
      <c r="A75" s="11">
        <f t="shared" si="3"/>
        <v>69</v>
      </c>
      <c r="B75" s="49"/>
      <c r="C75" s="49"/>
      <c r="D75" s="50"/>
      <c r="E75" s="50"/>
      <c r="F75" s="50"/>
      <c r="G75" s="49"/>
      <c r="H75" s="21" t="e">
        <f t="shared" si="2"/>
        <v>#VALUE!</v>
      </c>
    </row>
    <row r="76" spans="1:8" ht="12.75">
      <c r="A76" s="11">
        <f t="shared" si="3"/>
        <v>70</v>
      </c>
      <c r="B76" s="49"/>
      <c r="C76" s="49"/>
      <c r="D76" s="50"/>
      <c r="E76" s="50"/>
      <c r="F76" s="50"/>
      <c r="G76" s="49"/>
      <c r="H76" s="21" t="e">
        <f t="shared" si="2"/>
        <v>#VALUE!</v>
      </c>
    </row>
    <row r="77" spans="1:8" ht="12.75">
      <c r="A77" s="11">
        <f t="shared" si="3"/>
        <v>71</v>
      </c>
      <c r="B77" s="49"/>
      <c r="C77" s="49"/>
      <c r="D77" s="50"/>
      <c r="E77" s="50"/>
      <c r="F77" s="50"/>
      <c r="G77" s="49"/>
      <c r="H77" s="21" t="e">
        <f t="shared" si="2"/>
        <v>#VALUE!</v>
      </c>
    </row>
    <row r="78" spans="1:8" ht="12.75">
      <c r="A78" s="11">
        <f t="shared" si="3"/>
        <v>72</v>
      </c>
      <c r="B78" s="49"/>
      <c r="C78" s="49"/>
      <c r="D78" s="50"/>
      <c r="E78" s="50"/>
      <c r="F78" s="50"/>
      <c r="G78" s="49"/>
      <c r="H78" s="21" t="e">
        <f t="shared" si="2"/>
        <v>#VALUE!</v>
      </c>
    </row>
    <row r="79" spans="1:8" ht="12.75">
      <c r="A79" s="11">
        <f t="shared" si="3"/>
        <v>73</v>
      </c>
      <c r="B79" s="49"/>
      <c r="C79" s="49"/>
      <c r="D79" s="50"/>
      <c r="E79" s="50"/>
      <c r="F79" s="50"/>
      <c r="G79" s="49"/>
      <c r="H79" s="21" t="e">
        <f t="shared" si="2"/>
        <v>#VALUE!</v>
      </c>
    </row>
    <row r="80" spans="1:8" ht="12.75">
      <c r="A80" s="11">
        <f t="shared" si="3"/>
        <v>74</v>
      </c>
      <c r="B80" s="49"/>
      <c r="C80" s="49"/>
      <c r="D80" s="50"/>
      <c r="E80" s="50"/>
      <c r="F80" s="50"/>
      <c r="G80" s="49"/>
      <c r="H80" s="21" t="e">
        <f t="shared" si="2"/>
        <v>#VALUE!</v>
      </c>
    </row>
    <row r="81" spans="1:8" ht="12.75">
      <c r="A81" s="11">
        <f t="shared" si="3"/>
        <v>75</v>
      </c>
      <c r="B81" s="49"/>
      <c r="C81" s="49"/>
      <c r="D81" s="50"/>
      <c r="E81" s="50"/>
      <c r="F81" s="50"/>
      <c r="G81" s="49"/>
      <c r="H81" s="21" t="e">
        <f t="shared" si="2"/>
        <v>#VALUE!</v>
      </c>
    </row>
    <row r="82" spans="1:8" ht="12.75">
      <c r="A82" s="11">
        <f t="shared" si="3"/>
        <v>76</v>
      </c>
      <c r="B82" s="49"/>
      <c r="C82" s="49"/>
      <c r="D82" s="50"/>
      <c r="E82" s="50"/>
      <c r="F82" s="50"/>
      <c r="G82" s="49"/>
      <c r="H82" s="21" t="e">
        <f t="shared" si="2"/>
        <v>#VALUE!</v>
      </c>
    </row>
    <row r="83" spans="1:8" ht="12.75">
      <c r="A83" s="11">
        <f t="shared" si="3"/>
        <v>77</v>
      </c>
      <c r="B83" s="49"/>
      <c r="C83" s="49"/>
      <c r="D83" s="50"/>
      <c r="E83" s="50"/>
      <c r="F83" s="50"/>
      <c r="G83" s="49"/>
      <c r="H83" s="21" t="e">
        <f t="shared" si="2"/>
        <v>#VALUE!</v>
      </c>
    </row>
    <row r="84" spans="1:8" ht="12.75">
      <c r="A84" s="11">
        <f t="shared" si="3"/>
        <v>78</v>
      </c>
      <c r="B84" s="49"/>
      <c r="C84" s="49"/>
      <c r="D84" s="50"/>
      <c r="E84" s="50"/>
      <c r="F84" s="50"/>
      <c r="G84" s="49"/>
      <c r="H84" s="21" t="e">
        <f t="shared" si="2"/>
        <v>#VALUE!</v>
      </c>
    </row>
    <row r="85" spans="1:8" ht="12.75">
      <c r="A85" s="11">
        <f t="shared" si="3"/>
        <v>79</v>
      </c>
      <c r="B85" s="49"/>
      <c r="C85" s="49"/>
      <c r="D85" s="50"/>
      <c r="E85" s="50"/>
      <c r="F85" s="50"/>
      <c r="G85" s="49"/>
      <c r="H85" s="21" t="e">
        <f t="shared" si="2"/>
        <v>#VALUE!</v>
      </c>
    </row>
    <row r="86" spans="1:8" ht="12.75">
      <c r="A86" s="11">
        <f t="shared" si="3"/>
        <v>80</v>
      </c>
      <c r="B86" s="49"/>
      <c r="C86" s="49"/>
      <c r="D86" s="50"/>
      <c r="E86" s="50"/>
      <c r="F86" s="50"/>
      <c r="G86" s="49"/>
      <c r="H86" s="21" t="e">
        <f t="shared" si="2"/>
        <v>#VALUE!</v>
      </c>
    </row>
    <row r="87" spans="1:8" ht="12.75">
      <c r="A87" s="11">
        <f t="shared" si="3"/>
        <v>81</v>
      </c>
      <c r="B87" s="49"/>
      <c r="C87" s="49"/>
      <c r="D87" s="50"/>
      <c r="E87" s="50"/>
      <c r="F87" s="50"/>
      <c r="G87" s="49"/>
      <c r="H87" s="21" t="e">
        <f t="shared" si="2"/>
        <v>#VALUE!</v>
      </c>
    </row>
    <row r="88" spans="1:8" ht="12.75">
      <c r="A88" s="11">
        <f t="shared" si="3"/>
        <v>82</v>
      </c>
      <c r="B88" s="49"/>
      <c r="C88" s="49"/>
      <c r="D88" s="50"/>
      <c r="E88" s="50"/>
      <c r="F88" s="50"/>
      <c r="G88" s="49"/>
      <c r="H88" s="21" t="e">
        <f t="shared" si="2"/>
        <v>#VALUE!</v>
      </c>
    </row>
    <row r="89" spans="1:8" ht="12.75">
      <c r="A89" s="11">
        <f t="shared" si="3"/>
        <v>83</v>
      </c>
      <c r="B89" s="49"/>
      <c r="C89" s="49"/>
      <c r="D89" s="50"/>
      <c r="E89" s="50"/>
      <c r="F89" s="50"/>
      <c r="G89" s="49"/>
      <c r="H89" s="21" t="e">
        <f t="shared" si="2"/>
        <v>#VALUE!</v>
      </c>
    </row>
    <row r="90" spans="1:8" ht="12.75">
      <c r="A90" s="11">
        <f t="shared" si="3"/>
        <v>84</v>
      </c>
      <c r="B90" s="49"/>
      <c r="C90" s="49"/>
      <c r="D90" s="50"/>
      <c r="E90" s="50"/>
      <c r="F90" s="50"/>
      <c r="G90" s="49"/>
      <c r="H90" s="21" t="e">
        <f t="shared" si="2"/>
        <v>#VALUE!</v>
      </c>
    </row>
    <row r="91" spans="1:8" ht="12.75">
      <c r="A91" s="11">
        <f t="shared" si="3"/>
        <v>85</v>
      </c>
      <c r="B91" s="49"/>
      <c r="C91" s="49"/>
      <c r="D91" s="50"/>
      <c r="E91" s="50"/>
      <c r="F91" s="50"/>
      <c r="G91" s="49"/>
      <c r="H91" s="21" t="e">
        <f t="shared" si="2"/>
        <v>#VALUE!</v>
      </c>
    </row>
    <row r="92" spans="1:8" ht="12.75">
      <c r="A92" s="11">
        <f t="shared" si="3"/>
        <v>86</v>
      </c>
      <c r="B92" s="49"/>
      <c r="C92" s="49"/>
      <c r="D92" s="50"/>
      <c r="E92" s="50"/>
      <c r="F92" s="50"/>
      <c r="G92" s="49"/>
      <c r="H92" s="21" t="e">
        <f t="shared" si="2"/>
        <v>#VALUE!</v>
      </c>
    </row>
    <row r="93" spans="1:8" ht="12.75">
      <c r="A93" s="11">
        <f t="shared" si="3"/>
        <v>87</v>
      </c>
      <c r="B93" s="49"/>
      <c r="C93" s="49"/>
      <c r="D93" s="50"/>
      <c r="E93" s="50"/>
      <c r="F93" s="50"/>
      <c r="G93" s="49"/>
      <c r="H93" s="21" t="e">
        <f t="shared" si="2"/>
        <v>#VALUE!</v>
      </c>
    </row>
    <row r="94" spans="1:8" ht="12.75">
      <c r="A94" s="11">
        <f t="shared" si="3"/>
        <v>88</v>
      </c>
      <c r="B94" s="49"/>
      <c r="C94" s="49"/>
      <c r="D94" s="50"/>
      <c r="E94" s="50"/>
      <c r="F94" s="50"/>
      <c r="G94" s="49"/>
      <c r="H94" s="21" t="e">
        <f t="shared" si="2"/>
        <v>#VALUE!</v>
      </c>
    </row>
    <row r="95" spans="1:8" ht="12.75">
      <c r="A95" s="11">
        <f t="shared" si="3"/>
        <v>89</v>
      </c>
      <c r="B95" s="49"/>
      <c r="C95" s="49"/>
      <c r="D95" s="50"/>
      <c r="E95" s="50"/>
      <c r="F95" s="50"/>
      <c r="G95" s="49"/>
      <c r="H95" s="21" t="e">
        <f t="shared" si="2"/>
        <v>#VALUE!</v>
      </c>
    </row>
    <row r="96" spans="1:8" ht="12.75">
      <c r="A96" s="11">
        <f t="shared" si="3"/>
        <v>90</v>
      </c>
      <c r="B96" s="49"/>
      <c r="C96" s="49"/>
      <c r="D96" s="50"/>
      <c r="E96" s="50"/>
      <c r="F96" s="50"/>
      <c r="G96" s="49"/>
      <c r="H96" s="21" t="e">
        <f t="shared" si="2"/>
        <v>#VALUE!</v>
      </c>
    </row>
    <row r="97" spans="1:8" ht="12.75">
      <c r="A97" s="11">
        <f t="shared" si="3"/>
        <v>91</v>
      </c>
      <c r="B97" s="49"/>
      <c r="C97" s="49"/>
      <c r="D97" s="50"/>
      <c r="E97" s="50"/>
      <c r="F97" s="50"/>
      <c r="G97" s="49"/>
      <c r="H97" s="21" t="e">
        <f t="shared" si="2"/>
        <v>#VALUE!</v>
      </c>
    </row>
    <row r="98" spans="1:8" ht="12.75">
      <c r="A98" s="11">
        <f t="shared" si="3"/>
        <v>92</v>
      </c>
      <c r="B98" s="49"/>
      <c r="C98" s="49"/>
      <c r="D98" s="50"/>
      <c r="E98" s="50"/>
      <c r="F98" s="50"/>
      <c r="G98" s="49"/>
      <c r="H98" s="21" t="e">
        <f t="shared" si="2"/>
        <v>#VALUE!</v>
      </c>
    </row>
    <row r="99" spans="1:8" ht="12.75">
      <c r="A99" s="11">
        <f t="shared" si="3"/>
        <v>93</v>
      </c>
      <c r="B99" s="49"/>
      <c r="C99" s="49"/>
      <c r="D99" s="50"/>
      <c r="E99" s="50"/>
      <c r="F99" s="50"/>
      <c r="G99" s="49"/>
      <c r="H99" s="21" t="e">
        <f t="shared" si="2"/>
        <v>#VALUE!</v>
      </c>
    </row>
    <row r="100" spans="1:8" ht="12.75">
      <c r="A100" s="11">
        <f t="shared" si="3"/>
        <v>94</v>
      </c>
      <c r="B100" s="49"/>
      <c r="C100" s="49"/>
      <c r="D100" s="50"/>
      <c r="E100" s="50"/>
      <c r="F100" s="50"/>
      <c r="G100" s="49"/>
      <c r="H100" s="21" t="e">
        <f t="shared" si="2"/>
        <v>#VALUE!</v>
      </c>
    </row>
    <row r="101" spans="1:8" ht="12.75">
      <c r="A101" s="11">
        <f t="shared" si="3"/>
        <v>95</v>
      </c>
      <c r="B101" s="49"/>
      <c r="C101" s="49"/>
      <c r="D101" s="50"/>
      <c r="E101" s="50"/>
      <c r="F101" s="50"/>
      <c r="G101" s="49"/>
      <c r="H101" s="21" t="e">
        <f t="shared" si="2"/>
        <v>#VALUE!</v>
      </c>
    </row>
    <row r="102" spans="1:8" ht="12.75">
      <c r="A102" s="11">
        <f t="shared" si="3"/>
        <v>96</v>
      </c>
      <c r="B102" s="49"/>
      <c r="C102" s="49"/>
      <c r="D102" s="50"/>
      <c r="E102" s="50"/>
      <c r="F102" s="50"/>
      <c r="G102" s="49"/>
      <c r="H102" s="21" t="e">
        <f t="shared" si="2"/>
        <v>#VALUE!</v>
      </c>
    </row>
    <row r="103" spans="1:8" ht="12.75">
      <c r="A103" s="11">
        <f t="shared" si="3"/>
        <v>97</v>
      </c>
      <c r="B103" s="49"/>
      <c r="C103" s="49"/>
      <c r="D103" s="50"/>
      <c r="E103" s="50"/>
      <c r="F103" s="50"/>
      <c r="G103" s="49"/>
      <c r="H103" s="21" t="e">
        <f t="shared" si="2"/>
        <v>#VALUE!</v>
      </c>
    </row>
    <row r="104" spans="1:8" ht="12.75">
      <c r="A104" s="11">
        <f t="shared" si="3"/>
        <v>98</v>
      </c>
      <c r="B104" s="49"/>
      <c r="C104" s="49"/>
      <c r="D104" s="50"/>
      <c r="E104" s="50"/>
      <c r="F104" s="50"/>
      <c r="G104" s="49"/>
      <c r="H104" s="21" t="e">
        <f t="shared" si="2"/>
        <v>#VALUE!</v>
      </c>
    </row>
    <row r="105" spans="1:8" ht="12.75">
      <c r="A105" s="11">
        <f t="shared" si="3"/>
        <v>99</v>
      </c>
      <c r="B105" s="49"/>
      <c r="C105" s="49"/>
      <c r="D105" s="50"/>
      <c r="E105" s="50"/>
      <c r="F105" s="50"/>
      <c r="G105" s="49"/>
      <c r="H105" s="21" t="e">
        <f t="shared" si="2"/>
        <v>#VALUE!</v>
      </c>
    </row>
    <row r="106" spans="1:8" ht="12.75">
      <c r="A106" s="11">
        <f t="shared" si="3"/>
        <v>100</v>
      </c>
      <c r="B106" s="49"/>
      <c r="C106" s="49"/>
      <c r="D106" s="50"/>
      <c r="E106" s="50"/>
      <c r="F106" s="50"/>
      <c r="G106" s="49"/>
      <c r="H106" s="21" t="e">
        <f t="shared" si="2"/>
        <v>#VALUE!</v>
      </c>
    </row>
    <row r="107" spans="1:8" ht="12.75">
      <c r="A107" s="11">
        <f t="shared" si="3"/>
        <v>101</v>
      </c>
      <c r="B107" s="49"/>
      <c r="C107" s="49"/>
      <c r="D107" s="50"/>
      <c r="E107" s="50"/>
      <c r="F107" s="50"/>
      <c r="G107" s="49"/>
      <c r="H107" s="21" t="e">
        <f t="shared" si="2"/>
        <v>#VALUE!</v>
      </c>
    </row>
  </sheetData>
  <sheetProtection selectLockedCells="1"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104"/>
  <sheetViews>
    <sheetView zoomScalePageLayoutView="0" workbookViewId="0" topLeftCell="B1">
      <pane ySplit="3" topLeftCell="A4" activePane="bottomLeft" state="frozen"/>
      <selection pane="topLeft" activeCell="A1" sqref="A1"/>
      <selection pane="bottomLeft" activeCell="K18" sqref="K18"/>
    </sheetView>
  </sheetViews>
  <sheetFormatPr defaultColWidth="9.140625" defaultRowHeight="12.75"/>
  <cols>
    <col min="1" max="1" width="6.28125" style="0" customWidth="1"/>
    <col min="2" max="2" width="6.421875" style="0" customWidth="1"/>
    <col min="3" max="4" width="18.140625" style="0" customWidth="1"/>
    <col min="5" max="6" width="9.140625" style="11" customWidth="1"/>
    <col min="7" max="7" width="12.7109375" style="11" bestFit="1" customWidth="1"/>
    <col min="8" max="8" width="11.421875" style="16" customWidth="1"/>
    <col min="9" max="9" width="16.8515625" style="16" customWidth="1"/>
    <col min="10" max="10" width="9.140625" style="17" customWidth="1"/>
  </cols>
  <sheetData>
    <row r="1" spans="1:10" ht="12.75">
      <c r="A1" s="23"/>
      <c r="B1" s="23"/>
      <c r="C1" s="23"/>
      <c r="D1" s="23"/>
      <c r="E1" s="29" t="s">
        <v>48</v>
      </c>
      <c r="F1" s="29"/>
      <c r="G1" s="29"/>
      <c r="H1" s="30"/>
      <c r="I1" s="30" t="s">
        <v>53</v>
      </c>
      <c r="J1" s="31"/>
    </row>
    <row r="2" spans="1:10" ht="12.75">
      <c r="A2" s="24"/>
      <c r="B2" s="24" t="s">
        <v>23</v>
      </c>
      <c r="C2" s="24"/>
      <c r="D2" s="24"/>
      <c r="E2" s="31" t="s">
        <v>55</v>
      </c>
      <c r="F2" s="31"/>
      <c r="G2" s="31"/>
      <c r="H2" s="30"/>
      <c r="I2" s="30" t="s">
        <v>54</v>
      </c>
      <c r="J2" s="31"/>
    </row>
    <row r="3" spans="1:10" ht="12.75">
      <c r="A3" s="24" t="s">
        <v>21</v>
      </c>
      <c r="B3" s="24" t="s">
        <v>22</v>
      </c>
      <c r="C3" s="24" t="s">
        <v>12</v>
      </c>
      <c r="D3" s="24" t="s">
        <v>13</v>
      </c>
      <c r="E3" s="31" t="s">
        <v>24</v>
      </c>
      <c r="F3" s="31" t="s">
        <v>25</v>
      </c>
      <c r="G3" s="31" t="s">
        <v>28</v>
      </c>
      <c r="H3" s="32" t="s">
        <v>40</v>
      </c>
      <c r="I3" s="32" t="s">
        <v>52</v>
      </c>
      <c r="J3" s="31" t="s">
        <v>16</v>
      </c>
    </row>
    <row r="4" spans="2:12" ht="12.75">
      <c r="B4">
        <f>'Syötä Ilmoittautuminen'!A7</f>
        <v>1</v>
      </c>
      <c r="C4" t="str">
        <f>'Syötä Ilmoittautuminen'!B7</f>
        <v>Heino</v>
      </c>
      <c r="D4" t="str">
        <f>'Syötä Ilmoittautuminen'!C7</f>
        <v>Nea</v>
      </c>
      <c r="E4" s="35">
        <v>32.046</v>
      </c>
      <c r="F4" s="35">
        <v>30.43</v>
      </c>
      <c r="G4" s="16">
        <f>MIN(E4:F4)</f>
        <v>30.43</v>
      </c>
      <c r="H4" s="16">
        <f>VLOOKUP('Syötä Ilmoittautuminen'!H7,Tasoituskertoimet!$A$2:$B$65,2)</f>
        <v>0.76</v>
      </c>
      <c r="I4" s="16">
        <f>E4*H4+F4</f>
        <v>54.78496</v>
      </c>
      <c r="J4" s="18" t="str">
        <f>'Syötä Ilmoittautuminen'!F7</f>
        <v>3</v>
      </c>
      <c r="L4" s="16"/>
    </row>
    <row r="5" spans="2:10" ht="12.75">
      <c r="B5">
        <f>'Syötä Ilmoittautuminen'!A8</f>
        <v>2</v>
      </c>
      <c r="C5" t="str">
        <f>'Syötä Ilmoittautuminen'!B8</f>
        <v>Westerlund</v>
      </c>
      <c r="D5" t="str">
        <f>'Syötä Ilmoittautuminen'!C8</f>
        <v>Ville</v>
      </c>
      <c r="E5" s="35">
        <v>30.302</v>
      </c>
      <c r="F5" s="35">
        <v>29.854</v>
      </c>
      <c r="G5" s="16">
        <f aca="true" t="shared" si="0" ref="G5:G68">MIN(E5:F5)</f>
        <v>29.854</v>
      </c>
      <c r="H5" s="16">
        <f>VLOOKUP('Syötä Ilmoittautuminen'!H8,Tasoituskertoimet!$A$2:$B$65,2)</f>
        <v>0.78</v>
      </c>
      <c r="I5" s="16">
        <f>E5*H5+F5</f>
        <v>53.48956</v>
      </c>
      <c r="J5" s="18" t="str">
        <f>'Syötä Ilmoittautuminen'!F8</f>
        <v>3</v>
      </c>
    </row>
    <row r="6" spans="2:10" ht="12.75">
      <c r="B6">
        <f>'Syötä Ilmoittautuminen'!A9</f>
        <v>3</v>
      </c>
      <c r="C6" t="str">
        <f>'Syötä Ilmoittautuminen'!B9</f>
        <v>Honkala</v>
      </c>
      <c r="D6" t="str">
        <f>'Syötä Ilmoittautuminen'!C9</f>
        <v>Arttu</v>
      </c>
      <c r="E6" s="35">
        <v>29.18</v>
      </c>
      <c r="F6" s="35">
        <v>28.401</v>
      </c>
      <c r="G6" s="16">
        <f t="shared" si="0"/>
        <v>28.401</v>
      </c>
      <c r="H6" s="16">
        <f>VLOOKUP('Syötä Ilmoittautuminen'!H9,Tasoituskertoimet!$A$2:$B$65,2)</f>
        <v>0.84</v>
      </c>
      <c r="I6" s="16">
        <f>E6*H6+F6</f>
        <v>52.9122</v>
      </c>
      <c r="J6" s="18" t="str">
        <f>'Syötä Ilmoittautuminen'!F9</f>
        <v>3</v>
      </c>
    </row>
    <row r="7" spans="2:10" ht="12.75">
      <c r="B7">
        <f>'Syötä Ilmoittautuminen'!A10</f>
        <v>4</v>
      </c>
      <c r="C7" t="str">
        <f>'Syötä Ilmoittautuminen'!B10</f>
        <v>Tuominen</v>
      </c>
      <c r="D7" t="str">
        <f>'Syötä Ilmoittautuminen'!C10</f>
        <v>Olli</v>
      </c>
      <c r="E7" s="35">
        <v>28.381</v>
      </c>
      <c r="F7" s="35">
        <v>27.412</v>
      </c>
      <c r="G7" s="16">
        <f t="shared" si="0"/>
        <v>27.412</v>
      </c>
      <c r="H7" s="16">
        <f>VLOOKUP('Syötä Ilmoittautuminen'!H10,Tasoituskertoimet!$A$2:$B$65,2)</f>
        <v>0.84</v>
      </c>
      <c r="I7" s="16">
        <f>E7*H7+F7</f>
        <v>51.252039999999994</v>
      </c>
      <c r="J7" s="18" t="str">
        <f>'Syötä Ilmoittautuminen'!F10</f>
        <v>3</v>
      </c>
    </row>
    <row r="8" spans="2:10" ht="12.75">
      <c r="B8">
        <f>'Syötä Ilmoittautuminen'!A11</f>
        <v>5</v>
      </c>
      <c r="C8" t="str">
        <f>'Syötä Ilmoittautuminen'!B11</f>
        <v>Tuominen</v>
      </c>
      <c r="D8" t="str">
        <f>'Syötä Ilmoittautuminen'!C11</f>
        <v>Oskari</v>
      </c>
      <c r="E8" s="35">
        <v>30.437</v>
      </c>
      <c r="F8" s="35">
        <v>29.735</v>
      </c>
      <c r="G8" s="16">
        <f t="shared" si="0"/>
        <v>29.735</v>
      </c>
      <c r="H8" s="16">
        <f>VLOOKUP('Syötä Ilmoittautuminen'!H11,Tasoituskertoimet!$A$2:$B$65,2)</f>
        <v>0.84</v>
      </c>
      <c r="I8" s="16">
        <f>E8*H8+F8</f>
        <v>55.302080000000004</v>
      </c>
      <c r="J8" s="18" t="str">
        <f>'Syötä Ilmoittautuminen'!F11</f>
        <v>3</v>
      </c>
    </row>
    <row r="9" spans="2:10" ht="12.75">
      <c r="B9">
        <f>'Syötä Ilmoittautuminen'!A12</f>
        <v>6</v>
      </c>
      <c r="C9" t="str">
        <f>'Syötä Ilmoittautuminen'!B12</f>
        <v>Saarinen</v>
      </c>
      <c r="D9" t="str">
        <f>'Syötä Ilmoittautuminen'!C12</f>
        <v>Lotta</v>
      </c>
      <c r="E9" s="35">
        <v>28.72</v>
      </c>
      <c r="F9" s="35">
        <v>29.412</v>
      </c>
      <c r="G9" s="16">
        <f t="shared" si="0"/>
        <v>28.72</v>
      </c>
      <c r="H9" s="16">
        <f>VLOOKUP('Syötä Ilmoittautuminen'!H12,Tasoituskertoimet!$A$2:$B$65,2)</f>
        <v>0.76</v>
      </c>
      <c r="I9" s="16">
        <f>E9*H9+F9</f>
        <v>51.2392</v>
      </c>
      <c r="J9" s="18" t="str">
        <f>'Syötä Ilmoittautuminen'!F12</f>
        <v>3</v>
      </c>
    </row>
    <row r="10" spans="2:10" ht="12.75">
      <c r="B10">
        <f>'Syötä Ilmoittautuminen'!A13</f>
        <v>7</v>
      </c>
      <c r="C10" t="str">
        <f>'Syötä Ilmoittautuminen'!B13</f>
        <v>Saarinen</v>
      </c>
      <c r="D10" t="str">
        <f>'Syötä Ilmoittautuminen'!C13</f>
        <v>Inka</v>
      </c>
      <c r="E10" s="35">
        <v>27.775</v>
      </c>
      <c r="F10" s="35">
        <v>27.367</v>
      </c>
      <c r="G10" s="16">
        <f t="shared" si="0"/>
        <v>27.367</v>
      </c>
      <c r="H10" s="16">
        <f>VLOOKUP('Syötä Ilmoittautuminen'!H13,Tasoituskertoimet!$A$2:$B$65,2)</f>
        <v>0.81</v>
      </c>
      <c r="I10" s="16">
        <f>E10*H10+F10</f>
        <v>49.86475</v>
      </c>
      <c r="J10" s="18" t="str">
        <f>'Syötä Ilmoittautuminen'!F13</f>
        <v>3</v>
      </c>
    </row>
    <row r="11" spans="2:10" ht="12.75">
      <c r="B11">
        <f>'Syötä Ilmoittautuminen'!A14</f>
        <v>8</v>
      </c>
      <c r="C11" t="str">
        <f>'Syötä Ilmoittautuminen'!B14</f>
        <v>Heikurinen</v>
      </c>
      <c r="D11" t="str">
        <f>'Syötä Ilmoittautuminen'!C14</f>
        <v>Saku</v>
      </c>
      <c r="E11" s="35">
        <v>26.245</v>
      </c>
      <c r="F11" s="35">
        <v>25.228</v>
      </c>
      <c r="G11" s="16">
        <f t="shared" si="0"/>
        <v>25.228</v>
      </c>
      <c r="H11" s="16">
        <f>VLOOKUP('Syötä Ilmoittautuminen'!H14,Tasoituskertoimet!$A$2:$B$65,2)</f>
        <v>0.93</v>
      </c>
      <c r="I11" s="16">
        <f>E11*H11+F11</f>
        <v>49.635850000000005</v>
      </c>
      <c r="J11" s="18" t="str">
        <f>'Syötä Ilmoittautuminen'!F14</f>
        <v>3</v>
      </c>
    </row>
    <row r="12" spans="2:10" ht="12.75">
      <c r="B12">
        <f>'Syötä Ilmoittautuminen'!A15</f>
        <v>9</v>
      </c>
      <c r="C12" t="str">
        <f>'Syötä Ilmoittautuminen'!B15</f>
        <v>Heikurinen</v>
      </c>
      <c r="D12" t="str">
        <f>'Syötä Ilmoittautuminen'!C15</f>
        <v>Santtu</v>
      </c>
      <c r="E12" s="35">
        <v>27.108</v>
      </c>
      <c r="F12" s="35">
        <v>27.032</v>
      </c>
      <c r="G12" s="16">
        <f t="shared" si="0"/>
        <v>27.032</v>
      </c>
      <c r="H12" s="16">
        <f>VLOOKUP('Syötä Ilmoittautuminen'!H15,Tasoituskertoimet!$A$2:$B$65,2)</f>
        <v>0.89</v>
      </c>
      <c r="I12" s="16">
        <f>E12*H12+F12</f>
        <v>51.15812</v>
      </c>
      <c r="J12" s="18" t="str">
        <f>'Syötä Ilmoittautuminen'!F15</f>
        <v>3</v>
      </c>
    </row>
    <row r="13" spans="2:10" ht="12.75">
      <c r="B13">
        <f>'Syötä Ilmoittautuminen'!A16</f>
        <v>10</v>
      </c>
      <c r="C13" t="str">
        <f>'Syötä Ilmoittautuminen'!B16</f>
        <v>Heikurinen</v>
      </c>
      <c r="D13" t="str">
        <f>'Syötä Ilmoittautuminen'!C16</f>
        <v>Samu</v>
      </c>
      <c r="E13" s="35">
        <v>25.433</v>
      </c>
      <c r="F13" s="35">
        <v>25.296</v>
      </c>
      <c r="G13" s="16">
        <f t="shared" si="0"/>
        <v>25.296</v>
      </c>
      <c r="H13" s="16">
        <f>VLOOKUP('Syötä Ilmoittautuminen'!H16,Tasoituskertoimet!$A$2:$B$65,2)</f>
        <v>0.84</v>
      </c>
      <c r="I13" s="16">
        <f>E13*H13+F13</f>
        <v>46.65972</v>
      </c>
      <c r="J13" s="18" t="str">
        <f>'Syötä Ilmoittautuminen'!F16</f>
        <v>3</v>
      </c>
    </row>
    <row r="14" spans="2:10" ht="12.75">
      <c r="B14">
        <f>'Syötä Ilmoittautuminen'!A17</f>
        <v>11</v>
      </c>
      <c r="C14" t="str">
        <f>'Syötä Ilmoittautuminen'!B17</f>
        <v>Wahlsten</v>
      </c>
      <c r="D14" t="str">
        <f>'Syötä Ilmoittautuminen'!C17</f>
        <v>Ida</v>
      </c>
      <c r="E14" s="35">
        <v>29.836</v>
      </c>
      <c r="F14" s="35">
        <v>29.814</v>
      </c>
      <c r="G14" s="16">
        <f t="shared" si="0"/>
        <v>29.814</v>
      </c>
      <c r="H14" s="16">
        <f>VLOOKUP('Syötä Ilmoittautuminen'!H17,Tasoituskertoimet!$A$2:$B$65,2)</f>
        <v>0.81</v>
      </c>
      <c r="I14" s="16">
        <f>E14*H14+F14</f>
        <v>53.98116</v>
      </c>
      <c r="J14" s="18" t="str">
        <f>'Syötä Ilmoittautuminen'!F17</f>
        <v>3</v>
      </c>
    </row>
    <row r="15" spans="2:10" ht="12.75">
      <c r="B15">
        <f>'Syötä Ilmoittautuminen'!A18</f>
        <v>12</v>
      </c>
      <c r="C15" t="str">
        <f>'Syötä Ilmoittautuminen'!B18</f>
        <v>Herranen</v>
      </c>
      <c r="D15" t="str">
        <f>'Syötä Ilmoittautuminen'!C18</f>
        <v>Kristo</v>
      </c>
      <c r="E15" s="35">
        <v>33.047</v>
      </c>
      <c r="F15" s="35">
        <v>32.751</v>
      </c>
      <c r="G15" s="16">
        <f t="shared" si="0"/>
        <v>32.751</v>
      </c>
      <c r="H15" s="16">
        <f>VLOOKUP('Syötä Ilmoittautuminen'!H18,Tasoituskertoimet!$A$2:$B$65,2)</f>
        <v>0.78</v>
      </c>
      <c r="I15" s="16">
        <f>E15*H15+F15</f>
        <v>58.52766</v>
      </c>
      <c r="J15" s="18" t="str">
        <f>'Syötä Ilmoittautuminen'!F18</f>
        <v>3</v>
      </c>
    </row>
    <row r="16" spans="2:10" ht="12.75">
      <c r="B16">
        <f>'Syötä Ilmoittautuminen'!A19</f>
        <v>13</v>
      </c>
      <c r="C16" t="str">
        <f>'Syötä Ilmoittautuminen'!B19</f>
        <v>Herranen</v>
      </c>
      <c r="D16" t="str">
        <f>'Syötä Ilmoittautuminen'!C19</f>
        <v>Karlo</v>
      </c>
      <c r="E16" s="35">
        <v>36.028</v>
      </c>
      <c r="F16" s="35">
        <v>33.79</v>
      </c>
      <c r="G16" s="16">
        <f t="shared" si="0"/>
        <v>33.79</v>
      </c>
      <c r="H16" s="16">
        <f>VLOOKUP('Syötä Ilmoittautuminen'!H19,Tasoituskertoimet!$A$2:$B$65,2)</f>
        <v>0.84</v>
      </c>
      <c r="I16" s="16">
        <f>E16*H16+F16</f>
        <v>64.05351999999999</v>
      </c>
      <c r="J16" s="18" t="str">
        <f>'Syötä Ilmoittautuminen'!F19</f>
        <v>3</v>
      </c>
    </row>
    <row r="17" spans="2:10" ht="12.75">
      <c r="B17">
        <f>'Syötä Ilmoittautuminen'!A20</f>
        <v>14</v>
      </c>
      <c r="C17" t="str">
        <f>'Syötä Ilmoittautuminen'!B20</f>
        <v>Herranen</v>
      </c>
      <c r="D17" t="str">
        <f>'Syötä Ilmoittautuminen'!C20</f>
        <v>Kimmo</v>
      </c>
      <c r="E17" s="35">
        <v>25.153</v>
      </c>
      <c r="F17" s="35">
        <v>24.89</v>
      </c>
      <c r="G17" s="16">
        <f t="shared" si="0"/>
        <v>24.89</v>
      </c>
      <c r="H17" s="16">
        <f>VLOOKUP('Syötä Ilmoittautuminen'!H20,Tasoituskertoimet!$A$2:$B$65,2)</f>
        <v>0.95</v>
      </c>
      <c r="I17" s="16">
        <f>E17*H17+F17</f>
        <v>48.785349999999994</v>
      </c>
      <c r="J17" s="18" t="str">
        <f>'Syötä Ilmoittautuminen'!F20</f>
        <v>3</v>
      </c>
    </row>
    <row r="18" spans="2:10" ht="12.75">
      <c r="B18">
        <f>'Syötä Ilmoittautuminen'!A21</f>
        <v>15</v>
      </c>
      <c r="C18" t="str">
        <f>'Syötä Ilmoittautuminen'!B21</f>
        <v>Wikström</v>
      </c>
      <c r="D18" t="str">
        <f>'Syötä Ilmoittautuminen'!C21</f>
        <v>Ulrika</v>
      </c>
      <c r="E18" s="35">
        <v>24.94</v>
      </c>
      <c r="F18" s="35">
        <v>24.066</v>
      </c>
      <c r="G18" s="16">
        <f t="shared" si="0"/>
        <v>24.066</v>
      </c>
      <c r="H18" s="16">
        <f>VLOOKUP('Syötä Ilmoittautuminen'!H21,Tasoituskertoimet!$A$2:$B$65,2)</f>
        <v>0.88</v>
      </c>
      <c r="I18" s="16">
        <f>E18*H18+F18</f>
        <v>46.0132</v>
      </c>
      <c r="J18" s="18" t="str">
        <f>'Syötä Ilmoittautuminen'!F21</f>
        <v>3</v>
      </c>
    </row>
    <row r="19" spans="2:10" ht="12.75">
      <c r="B19">
        <f>'Syötä Ilmoittautuminen'!A22</f>
        <v>16</v>
      </c>
      <c r="C19" t="str">
        <f>'Syötä Ilmoittautuminen'!B22</f>
        <v>Vismanen</v>
      </c>
      <c r="D19" t="str">
        <f>'Syötä Ilmoittautuminen'!C22</f>
        <v>Kari</v>
      </c>
      <c r="E19" s="35">
        <v>23.898</v>
      </c>
      <c r="F19" s="35">
        <v>23.86</v>
      </c>
      <c r="G19" s="16">
        <f t="shared" si="0"/>
        <v>23.86</v>
      </c>
      <c r="H19" s="16">
        <f>VLOOKUP('Syötä Ilmoittautuminen'!H22,Tasoituskertoimet!$A$2:$B$65,2)</f>
        <v>0.94</v>
      </c>
      <c r="I19" s="16">
        <f>E19*H19+F19</f>
        <v>46.32411999999999</v>
      </c>
      <c r="J19" s="18" t="str">
        <f>'Syötä Ilmoittautuminen'!F22</f>
        <v>3</v>
      </c>
    </row>
    <row r="20" spans="2:10" ht="12.75">
      <c r="B20">
        <f>'Syötä Ilmoittautuminen'!A23</f>
        <v>17</v>
      </c>
      <c r="C20" t="str">
        <f>'Syötä Ilmoittautuminen'!B23</f>
        <v>Yrjä</v>
      </c>
      <c r="D20" t="str">
        <f>'Syötä Ilmoittautuminen'!C23</f>
        <v>Aki</v>
      </c>
      <c r="E20" s="35">
        <v>24.761</v>
      </c>
      <c r="F20" s="35">
        <v>24.48</v>
      </c>
      <c r="G20" s="16">
        <f t="shared" si="0"/>
        <v>24.48</v>
      </c>
      <c r="H20" s="16">
        <f>VLOOKUP('Syötä Ilmoittautuminen'!H23,Tasoituskertoimet!$A$2:$B$65,2)</f>
        <v>0.96</v>
      </c>
      <c r="I20" s="16">
        <f>E20*H20+F20</f>
        <v>48.25056</v>
      </c>
      <c r="J20" s="18" t="str">
        <f>'Syötä Ilmoittautuminen'!F23</f>
        <v>3</v>
      </c>
    </row>
    <row r="21" spans="2:10" ht="12.75">
      <c r="B21">
        <f>'Syötä Ilmoittautuminen'!A24</f>
        <v>18</v>
      </c>
      <c r="C21" t="str">
        <f>'Syötä Ilmoittautuminen'!B24</f>
        <v>Viisanen</v>
      </c>
      <c r="D21" t="str">
        <f>'Syötä Ilmoittautuminen'!C24</f>
        <v>Samuel</v>
      </c>
      <c r="E21" s="35">
        <v>29.082</v>
      </c>
      <c r="F21" s="35">
        <v>29.417</v>
      </c>
      <c r="G21" s="16">
        <f t="shared" si="0"/>
        <v>29.082</v>
      </c>
      <c r="H21" s="16">
        <f>VLOOKUP('Syötä Ilmoittautuminen'!H24,Tasoituskertoimet!$A$2:$B$65,2)</f>
        <v>0.84</v>
      </c>
      <c r="I21" s="16">
        <f>E21*H21+F21</f>
        <v>53.84588</v>
      </c>
      <c r="J21" s="18" t="str">
        <f>'Syötä Ilmoittautuminen'!F24</f>
        <v>3</v>
      </c>
    </row>
    <row r="22" spans="2:10" ht="12.75">
      <c r="B22">
        <f>'Syötä Ilmoittautuminen'!A25</f>
        <v>19</v>
      </c>
      <c r="C22" t="str">
        <f>'Syötä Ilmoittautuminen'!B25</f>
        <v>Viisanen</v>
      </c>
      <c r="D22" t="str">
        <f>'Syötä Ilmoittautuminen'!C25</f>
        <v>William</v>
      </c>
      <c r="E22" s="35">
        <v>27.124</v>
      </c>
      <c r="F22" s="35">
        <v>25.883</v>
      </c>
      <c r="G22" s="16">
        <f t="shared" si="0"/>
        <v>25.883</v>
      </c>
      <c r="H22" s="16">
        <f>VLOOKUP('Syötä Ilmoittautuminen'!H25,Tasoituskertoimet!$A$2:$B$65,2)</f>
        <v>0.89</v>
      </c>
      <c r="I22" s="16">
        <f>E22*H22+F22</f>
        <v>50.02336</v>
      </c>
      <c r="J22" s="18" t="str">
        <f>'Syötä Ilmoittautuminen'!F25</f>
        <v>3</v>
      </c>
    </row>
    <row r="23" spans="2:10" ht="12.75">
      <c r="B23">
        <f>'Syötä Ilmoittautuminen'!A26</f>
        <v>20</v>
      </c>
      <c r="C23">
        <f>'Syötä Ilmoittautuminen'!B26</f>
        <v>0</v>
      </c>
      <c r="D23">
        <f>'Syötä Ilmoittautuminen'!C26</f>
        <v>0</v>
      </c>
      <c r="E23" s="35"/>
      <c r="F23" s="35"/>
      <c r="G23" s="16">
        <f t="shared" si="0"/>
        <v>0</v>
      </c>
      <c r="H23" s="16" t="e">
        <f>VLOOKUP('Syötä Ilmoittautuminen'!H26,Tasoituskertoimet!$A$2:$B$65,2)</f>
        <v>#VALUE!</v>
      </c>
      <c r="I23" s="16" t="e">
        <f>E23*H23+F23</f>
        <v>#VALUE!</v>
      </c>
      <c r="J23" s="18">
        <f>'Syötä Ilmoittautuminen'!F26</f>
        <v>0</v>
      </c>
    </row>
    <row r="24" spans="2:10" ht="12.75">
      <c r="B24">
        <f>'Syötä Ilmoittautuminen'!A27</f>
        <v>21</v>
      </c>
      <c r="C24">
        <f>'Syötä Ilmoittautuminen'!B27</f>
        <v>0</v>
      </c>
      <c r="D24">
        <f>'Syötä Ilmoittautuminen'!C27</f>
        <v>0</v>
      </c>
      <c r="E24" s="35"/>
      <c r="F24" s="35"/>
      <c r="G24" s="16">
        <f t="shared" si="0"/>
        <v>0</v>
      </c>
      <c r="H24" s="16" t="e">
        <f>VLOOKUP('Syötä Ilmoittautuminen'!H27,Tasoituskertoimet!$A$2:$B$65,2)</f>
        <v>#VALUE!</v>
      </c>
      <c r="I24" s="16" t="e">
        <f>E24*H24+F24</f>
        <v>#VALUE!</v>
      </c>
      <c r="J24" s="18">
        <f>'Syötä Ilmoittautuminen'!F27</f>
        <v>0</v>
      </c>
    </row>
    <row r="25" spans="2:10" ht="12.75">
      <c r="B25">
        <f>'Syötä Ilmoittautuminen'!A28</f>
        <v>22</v>
      </c>
      <c r="C25">
        <f>'Syötä Ilmoittautuminen'!B28</f>
        <v>0</v>
      </c>
      <c r="D25">
        <f>'Syötä Ilmoittautuminen'!C28</f>
        <v>0</v>
      </c>
      <c r="E25" s="35"/>
      <c r="F25" s="35"/>
      <c r="G25" s="16">
        <f t="shared" si="0"/>
        <v>0</v>
      </c>
      <c r="H25" s="16" t="e">
        <f>VLOOKUP('Syötä Ilmoittautuminen'!H28,Tasoituskertoimet!$A$2:$B$65,2)</f>
        <v>#VALUE!</v>
      </c>
      <c r="I25" s="16" t="e">
        <f>E25*H25+F25</f>
        <v>#VALUE!</v>
      </c>
      <c r="J25" s="18">
        <f>'Syötä Ilmoittautuminen'!F28</f>
        <v>0</v>
      </c>
    </row>
    <row r="26" spans="2:10" ht="12.75">
      <c r="B26">
        <f>'Syötä Ilmoittautuminen'!A29</f>
        <v>23</v>
      </c>
      <c r="C26">
        <f>'Syötä Ilmoittautuminen'!B29</f>
        <v>0</v>
      </c>
      <c r="D26">
        <f>'Syötä Ilmoittautuminen'!C29</f>
        <v>0</v>
      </c>
      <c r="E26" s="35"/>
      <c r="F26" s="35"/>
      <c r="G26" s="16">
        <f t="shared" si="0"/>
        <v>0</v>
      </c>
      <c r="H26" s="16" t="e">
        <f>VLOOKUP('Syötä Ilmoittautuminen'!H29,Tasoituskertoimet!$A$2:$B$65,2)</f>
        <v>#VALUE!</v>
      </c>
      <c r="I26" s="16" t="e">
        <f>E26*H26+F26</f>
        <v>#VALUE!</v>
      </c>
      <c r="J26" s="18">
        <f>'Syötä Ilmoittautuminen'!F29</f>
        <v>0</v>
      </c>
    </row>
    <row r="27" spans="2:10" ht="12.75">
      <c r="B27">
        <f>'Syötä Ilmoittautuminen'!A30</f>
        <v>24</v>
      </c>
      <c r="C27">
        <f>'Syötä Ilmoittautuminen'!B30</f>
        <v>0</v>
      </c>
      <c r="D27">
        <f>'Syötä Ilmoittautuminen'!C30</f>
        <v>0</v>
      </c>
      <c r="E27" s="35"/>
      <c r="F27" s="35"/>
      <c r="G27" s="16">
        <f t="shared" si="0"/>
        <v>0</v>
      </c>
      <c r="H27" s="16" t="e">
        <f>VLOOKUP('Syötä Ilmoittautuminen'!H30,Tasoituskertoimet!$A$2:$B$65,2)</f>
        <v>#VALUE!</v>
      </c>
      <c r="I27" s="16" t="e">
        <f>E27*H27+F27</f>
        <v>#VALUE!</v>
      </c>
      <c r="J27" s="18">
        <f>'Syötä Ilmoittautuminen'!F30</f>
        <v>0</v>
      </c>
    </row>
    <row r="28" spans="2:10" ht="12.75">
      <c r="B28">
        <f>'Syötä Ilmoittautuminen'!A31</f>
        <v>25</v>
      </c>
      <c r="C28">
        <f>'Syötä Ilmoittautuminen'!B31</f>
        <v>0</v>
      </c>
      <c r="D28">
        <f>'Syötä Ilmoittautuminen'!C31</f>
        <v>0</v>
      </c>
      <c r="E28" s="35"/>
      <c r="F28" s="35"/>
      <c r="G28" s="16">
        <f t="shared" si="0"/>
        <v>0</v>
      </c>
      <c r="H28" s="16" t="e">
        <f>VLOOKUP('Syötä Ilmoittautuminen'!H31,Tasoituskertoimet!$A$2:$B$65,2)</f>
        <v>#VALUE!</v>
      </c>
      <c r="I28" s="16" t="e">
        <f>E28*H28+F28</f>
        <v>#VALUE!</v>
      </c>
      <c r="J28" s="18">
        <f>'Syötä Ilmoittautuminen'!F31</f>
        <v>0</v>
      </c>
    </row>
    <row r="29" spans="2:10" ht="12.75">
      <c r="B29">
        <f>'Syötä Ilmoittautuminen'!A32</f>
        <v>26</v>
      </c>
      <c r="C29">
        <f>'Syötä Ilmoittautuminen'!B32</f>
        <v>0</v>
      </c>
      <c r="D29">
        <f>'Syötä Ilmoittautuminen'!C32</f>
        <v>0</v>
      </c>
      <c r="E29" s="35"/>
      <c r="F29" s="35"/>
      <c r="G29" s="16">
        <f t="shared" si="0"/>
        <v>0</v>
      </c>
      <c r="H29" s="16" t="e">
        <f>VLOOKUP('Syötä Ilmoittautuminen'!H32,Tasoituskertoimet!$A$2:$B$65,2)</f>
        <v>#VALUE!</v>
      </c>
      <c r="I29" s="16" t="e">
        <f>E29*H29+F29</f>
        <v>#VALUE!</v>
      </c>
      <c r="J29" s="18">
        <f>'Syötä Ilmoittautuminen'!F32</f>
        <v>0</v>
      </c>
    </row>
    <row r="30" spans="2:10" ht="12.75">
      <c r="B30">
        <f>'Syötä Ilmoittautuminen'!A33</f>
        <v>27</v>
      </c>
      <c r="C30">
        <f>'Syötä Ilmoittautuminen'!B33</f>
        <v>0</v>
      </c>
      <c r="D30">
        <f>'Syötä Ilmoittautuminen'!C33</f>
        <v>0</v>
      </c>
      <c r="E30" s="35"/>
      <c r="F30" s="35"/>
      <c r="G30" s="16">
        <f t="shared" si="0"/>
        <v>0</v>
      </c>
      <c r="H30" s="16" t="e">
        <f>VLOOKUP('Syötä Ilmoittautuminen'!H33,Tasoituskertoimet!$A$2:$B$65,2)</f>
        <v>#VALUE!</v>
      </c>
      <c r="I30" s="16" t="e">
        <f>E30*H30+F30</f>
        <v>#VALUE!</v>
      </c>
      <c r="J30" s="18">
        <f>'Syötä Ilmoittautuminen'!F33</f>
        <v>0</v>
      </c>
    </row>
    <row r="31" spans="2:10" ht="12.75">
      <c r="B31">
        <f>'Syötä Ilmoittautuminen'!A34</f>
        <v>28</v>
      </c>
      <c r="C31">
        <f>'Syötä Ilmoittautuminen'!B34</f>
        <v>0</v>
      </c>
      <c r="D31">
        <f>'Syötä Ilmoittautuminen'!C34</f>
        <v>0</v>
      </c>
      <c r="E31" s="35"/>
      <c r="F31" s="35"/>
      <c r="G31" s="16">
        <f t="shared" si="0"/>
        <v>0</v>
      </c>
      <c r="H31" s="16" t="e">
        <f>VLOOKUP('Syötä Ilmoittautuminen'!H34,Tasoituskertoimet!$A$2:$B$65,2)</f>
        <v>#VALUE!</v>
      </c>
      <c r="I31" s="16" t="e">
        <f>E31*H31+F31</f>
        <v>#VALUE!</v>
      </c>
      <c r="J31" s="18">
        <f>'Syötä Ilmoittautuminen'!F34</f>
        <v>0</v>
      </c>
    </row>
    <row r="32" spans="2:10" ht="12.75">
      <c r="B32">
        <f>'Syötä Ilmoittautuminen'!A35</f>
        <v>29</v>
      </c>
      <c r="C32">
        <f>'Syötä Ilmoittautuminen'!B35</f>
        <v>0</v>
      </c>
      <c r="D32">
        <f>'Syötä Ilmoittautuminen'!C35</f>
        <v>0</v>
      </c>
      <c r="E32" s="35"/>
      <c r="F32" s="35"/>
      <c r="G32" s="16">
        <f t="shared" si="0"/>
        <v>0</v>
      </c>
      <c r="H32" s="16" t="e">
        <f>VLOOKUP('Syötä Ilmoittautuminen'!H35,Tasoituskertoimet!$A$2:$B$65,2)</f>
        <v>#VALUE!</v>
      </c>
      <c r="I32" s="16" t="e">
        <f>E32*H32+F32</f>
        <v>#VALUE!</v>
      </c>
      <c r="J32" s="18">
        <f>'Syötä Ilmoittautuminen'!F35</f>
        <v>0</v>
      </c>
    </row>
    <row r="33" spans="2:10" ht="12.75">
      <c r="B33">
        <f>'Syötä Ilmoittautuminen'!A36</f>
        <v>30</v>
      </c>
      <c r="C33">
        <f>'Syötä Ilmoittautuminen'!B36</f>
        <v>0</v>
      </c>
      <c r="D33">
        <f>'Syötä Ilmoittautuminen'!C36</f>
        <v>0</v>
      </c>
      <c r="E33" s="35"/>
      <c r="F33" s="35"/>
      <c r="G33" s="16">
        <f t="shared" si="0"/>
        <v>0</v>
      </c>
      <c r="H33" s="16" t="e">
        <f>VLOOKUP('Syötä Ilmoittautuminen'!H36,Tasoituskertoimet!$A$2:$B$65,2)</f>
        <v>#VALUE!</v>
      </c>
      <c r="I33" s="16" t="e">
        <f>E33*H33+F33</f>
        <v>#VALUE!</v>
      </c>
      <c r="J33" s="18">
        <f>'Syötä Ilmoittautuminen'!F36</f>
        <v>0</v>
      </c>
    </row>
    <row r="34" spans="2:10" ht="12.75">
      <c r="B34">
        <f>'Syötä Ilmoittautuminen'!A37</f>
        <v>31</v>
      </c>
      <c r="C34">
        <f>'Syötä Ilmoittautuminen'!B37</f>
        <v>0</v>
      </c>
      <c r="D34">
        <f>'Syötä Ilmoittautuminen'!C37</f>
        <v>0</v>
      </c>
      <c r="E34" s="35"/>
      <c r="F34" s="35"/>
      <c r="G34" s="16">
        <f t="shared" si="0"/>
        <v>0</v>
      </c>
      <c r="H34" s="16" t="e">
        <f>VLOOKUP('Syötä Ilmoittautuminen'!H37,Tasoituskertoimet!$A$2:$B$65,2)</f>
        <v>#VALUE!</v>
      </c>
      <c r="I34" s="16" t="e">
        <f>E34*H34+F34</f>
        <v>#VALUE!</v>
      </c>
      <c r="J34" s="18">
        <f>'Syötä Ilmoittautuminen'!F37</f>
        <v>0</v>
      </c>
    </row>
    <row r="35" spans="2:10" ht="12.75">
      <c r="B35">
        <f>'Syötä Ilmoittautuminen'!A38</f>
        <v>32</v>
      </c>
      <c r="C35">
        <f>'Syötä Ilmoittautuminen'!B38</f>
        <v>0</v>
      </c>
      <c r="D35">
        <f>'Syötä Ilmoittautuminen'!C38</f>
        <v>0</v>
      </c>
      <c r="E35" s="35"/>
      <c r="F35" s="35"/>
      <c r="G35" s="16">
        <f t="shared" si="0"/>
        <v>0</v>
      </c>
      <c r="H35" s="16" t="e">
        <f>VLOOKUP('Syötä Ilmoittautuminen'!H38,Tasoituskertoimet!$A$2:$B$65,2)</f>
        <v>#VALUE!</v>
      </c>
      <c r="I35" s="16" t="e">
        <f>E35*H35+F35</f>
        <v>#VALUE!</v>
      </c>
      <c r="J35" s="18">
        <f>'Syötä Ilmoittautuminen'!F38</f>
        <v>0</v>
      </c>
    </row>
    <row r="36" spans="2:10" ht="12.75">
      <c r="B36">
        <f>'Syötä Ilmoittautuminen'!A39</f>
        <v>33</v>
      </c>
      <c r="C36">
        <f>'Syötä Ilmoittautuminen'!B39</f>
        <v>0</v>
      </c>
      <c r="D36">
        <f>'Syötä Ilmoittautuminen'!C39</f>
        <v>0</v>
      </c>
      <c r="E36" s="35"/>
      <c r="F36" s="35"/>
      <c r="G36" s="16">
        <f t="shared" si="0"/>
        <v>0</v>
      </c>
      <c r="H36" s="16" t="e">
        <f>VLOOKUP('Syötä Ilmoittautuminen'!H39,Tasoituskertoimet!$A$2:$B$65,2)</f>
        <v>#VALUE!</v>
      </c>
      <c r="I36" s="16" t="e">
        <f>E36*H36+F36</f>
        <v>#VALUE!</v>
      </c>
      <c r="J36" s="18">
        <f>'Syötä Ilmoittautuminen'!F39</f>
        <v>0</v>
      </c>
    </row>
    <row r="37" spans="2:10" ht="12.75">
      <c r="B37">
        <f>'Syötä Ilmoittautuminen'!A40</f>
        <v>34</v>
      </c>
      <c r="C37">
        <f>'Syötä Ilmoittautuminen'!B40</f>
        <v>0</v>
      </c>
      <c r="D37">
        <f>'Syötä Ilmoittautuminen'!C40</f>
        <v>0</v>
      </c>
      <c r="E37" s="35"/>
      <c r="F37" s="35"/>
      <c r="G37" s="16">
        <f t="shared" si="0"/>
        <v>0</v>
      </c>
      <c r="H37" s="16" t="e">
        <f>VLOOKUP('Syötä Ilmoittautuminen'!H40,Tasoituskertoimet!$A$2:$B$65,2)</f>
        <v>#VALUE!</v>
      </c>
      <c r="I37" s="16" t="e">
        <f>E37*H37+F37</f>
        <v>#VALUE!</v>
      </c>
      <c r="J37" s="18">
        <f>'Syötä Ilmoittautuminen'!F40</f>
        <v>0</v>
      </c>
    </row>
    <row r="38" spans="2:10" ht="12.75">
      <c r="B38">
        <f>'Syötä Ilmoittautuminen'!A41</f>
        <v>35</v>
      </c>
      <c r="C38">
        <f>'Syötä Ilmoittautuminen'!B41</f>
        <v>0</v>
      </c>
      <c r="D38">
        <f>'Syötä Ilmoittautuminen'!C41</f>
        <v>0</v>
      </c>
      <c r="E38" s="35"/>
      <c r="F38" s="35"/>
      <c r="G38" s="16">
        <f t="shared" si="0"/>
        <v>0</v>
      </c>
      <c r="H38" s="16" t="e">
        <f>VLOOKUP('Syötä Ilmoittautuminen'!H41,Tasoituskertoimet!$A$2:$B$65,2)</f>
        <v>#VALUE!</v>
      </c>
      <c r="I38" s="16" t="e">
        <f>E38*H38+F38</f>
        <v>#VALUE!</v>
      </c>
      <c r="J38" s="18">
        <f>'Syötä Ilmoittautuminen'!F41</f>
        <v>0</v>
      </c>
    </row>
    <row r="39" spans="2:10" ht="12.75">
      <c r="B39">
        <f>'Syötä Ilmoittautuminen'!A42</f>
        <v>36</v>
      </c>
      <c r="C39">
        <f>'Syötä Ilmoittautuminen'!B42</f>
        <v>0</v>
      </c>
      <c r="D39">
        <f>'Syötä Ilmoittautuminen'!C42</f>
        <v>0</v>
      </c>
      <c r="E39" s="35"/>
      <c r="F39" s="35"/>
      <c r="G39" s="16">
        <f t="shared" si="0"/>
        <v>0</v>
      </c>
      <c r="H39" s="16" t="e">
        <f>VLOOKUP('Syötä Ilmoittautuminen'!H42,Tasoituskertoimet!$A$2:$B$65,2)</f>
        <v>#VALUE!</v>
      </c>
      <c r="I39" s="16" t="e">
        <f>E39*H39+F39</f>
        <v>#VALUE!</v>
      </c>
      <c r="J39" s="18">
        <f>'Syötä Ilmoittautuminen'!F42</f>
        <v>0</v>
      </c>
    </row>
    <row r="40" spans="2:10" ht="12.75">
      <c r="B40">
        <f>'Syötä Ilmoittautuminen'!A43</f>
        <v>37</v>
      </c>
      <c r="C40">
        <f>'Syötä Ilmoittautuminen'!B43</f>
        <v>0</v>
      </c>
      <c r="D40">
        <f>'Syötä Ilmoittautuminen'!C43</f>
        <v>0</v>
      </c>
      <c r="E40" s="35"/>
      <c r="F40" s="35"/>
      <c r="G40" s="16">
        <f t="shared" si="0"/>
        <v>0</v>
      </c>
      <c r="H40" s="16" t="e">
        <f>VLOOKUP('Syötä Ilmoittautuminen'!H43,Tasoituskertoimet!$A$2:$B$65,2)</f>
        <v>#VALUE!</v>
      </c>
      <c r="I40" s="16" t="e">
        <f>E40*H40+F40</f>
        <v>#VALUE!</v>
      </c>
      <c r="J40" s="18">
        <f>'Syötä Ilmoittautuminen'!F43</f>
        <v>0</v>
      </c>
    </row>
    <row r="41" spans="2:10" ht="12.75">
      <c r="B41">
        <f>'Syötä Ilmoittautuminen'!A44</f>
        <v>38</v>
      </c>
      <c r="C41">
        <f>'Syötä Ilmoittautuminen'!B44</f>
        <v>0</v>
      </c>
      <c r="D41">
        <f>'Syötä Ilmoittautuminen'!C44</f>
        <v>0</v>
      </c>
      <c r="E41" s="35"/>
      <c r="F41" s="35"/>
      <c r="G41" s="16">
        <f t="shared" si="0"/>
        <v>0</v>
      </c>
      <c r="H41" s="16" t="e">
        <f>VLOOKUP('Syötä Ilmoittautuminen'!H44,Tasoituskertoimet!$A$2:$B$65,2)</f>
        <v>#VALUE!</v>
      </c>
      <c r="I41" s="16" t="e">
        <f>E41*H41+F41</f>
        <v>#VALUE!</v>
      </c>
      <c r="J41" s="18">
        <f>'Syötä Ilmoittautuminen'!F44</f>
        <v>0</v>
      </c>
    </row>
    <row r="42" spans="2:10" ht="12.75">
      <c r="B42">
        <f>'Syötä Ilmoittautuminen'!A45</f>
        <v>39</v>
      </c>
      <c r="C42">
        <f>'Syötä Ilmoittautuminen'!B45</f>
        <v>0</v>
      </c>
      <c r="D42">
        <f>'Syötä Ilmoittautuminen'!C45</f>
        <v>0</v>
      </c>
      <c r="E42" s="35"/>
      <c r="F42" s="35"/>
      <c r="G42" s="16">
        <f t="shared" si="0"/>
        <v>0</v>
      </c>
      <c r="H42" s="16" t="e">
        <f>VLOOKUP('Syötä Ilmoittautuminen'!H45,Tasoituskertoimet!$A$2:$B$65,2)</f>
        <v>#VALUE!</v>
      </c>
      <c r="I42" s="16" t="e">
        <f>E42*H42+F42</f>
        <v>#VALUE!</v>
      </c>
      <c r="J42" s="18">
        <f>'Syötä Ilmoittautuminen'!F45</f>
        <v>0</v>
      </c>
    </row>
    <row r="43" spans="2:10" ht="12.75">
      <c r="B43">
        <f>'Syötä Ilmoittautuminen'!A46</f>
        <v>40</v>
      </c>
      <c r="C43">
        <f>'Syötä Ilmoittautuminen'!B46</f>
        <v>0</v>
      </c>
      <c r="D43">
        <f>'Syötä Ilmoittautuminen'!C46</f>
        <v>0</v>
      </c>
      <c r="E43" s="35"/>
      <c r="F43" s="35"/>
      <c r="G43" s="16">
        <f t="shared" si="0"/>
        <v>0</v>
      </c>
      <c r="H43" s="16" t="e">
        <f>VLOOKUP('Syötä Ilmoittautuminen'!H46,Tasoituskertoimet!$A$2:$B$65,2)</f>
        <v>#VALUE!</v>
      </c>
      <c r="I43" s="16" t="e">
        <f>E43*H43+F43</f>
        <v>#VALUE!</v>
      </c>
      <c r="J43" s="18">
        <f>'Syötä Ilmoittautuminen'!F46</f>
        <v>0</v>
      </c>
    </row>
    <row r="44" spans="2:10" ht="12.75">
      <c r="B44">
        <f>'Syötä Ilmoittautuminen'!A47</f>
        <v>41</v>
      </c>
      <c r="C44">
        <f>'Syötä Ilmoittautuminen'!B47</f>
        <v>0</v>
      </c>
      <c r="D44">
        <f>'Syötä Ilmoittautuminen'!C47</f>
        <v>0</v>
      </c>
      <c r="E44" s="35"/>
      <c r="F44" s="35"/>
      <c r="G44" s="16">
        <f t="shared" si="0"/>
        <v>0</v>
      </c>
      <c r="H44" s="16" t="e">
        <f>VLOOKUP('Syötä Ilmoittautuminen'!H47,Tasoituskertoimet!$A$2:$B$65,2)</f>
        <v>#VALUE!</v>
      </c>
      <c r="I44" s="16" t="e">
        <f>E44*H44+F44</f>
        <v>#VALUE!</v>
      </c>
      <c r="J44" s="18">
        <f>'Syötä Ilmoittautuminen'!F47</f>
        <v>0</v>
      </c>
    </row>
    <row r="45" spans="2:10" ht="12.75">
      <c r="B45">
        <f>'Syötä Ilmoittautuminen'!A48</f>
        <v>42</v>
      </c>
      <c r="C45">
        <f>'Syötä Ilmoittautuminen'!B48</f>
        <v>0</v>
      </c>
      <c r="D45">
        <f>'Syötä Ilmoittautuminen'!C48</f>
        <v>0</v>
      </c>
      <c r="E45" s="35"/>
      <c r="F45" s="35"/>
      <c r="G45" s="16">
        <f t="shared" si="0"/>
        <v>0</v>
      </c>
      <c r="H45" s="16" t="e">
        <f>VLOOKUP('Syötä Ilmoittautuminen'!H48,Tasoituskertoimet!$A$2:$B$65,2)</f>
        <v>#VALUE!</v>
      </c>
      <c r="I45" s="16" t="e">
        <f>E45*H45+F45</f>
        <v>#VALUE!</v>
      </c>
      <c r="J45" s="18">
        <f>'Syötä Ilmoittautuminen'!F48</f>
        <v>0</v>
      </c>
    </row>
    <row r="46" spans="2:10" ht="12.75">
      <c r="B46">
        <f>'Syötä Ilmoittautuminen'!A49</f>
        <v>43</v>
      </c>
      <c r="C46">
        <f>'Syötä Ilmoittautuminen'!B49</f>
        <v>0</v>
      </c>
      <c r="D46">
        <f>'Syötä Ilmoittautuminen'!C49</f>
        <v>0</v>
      </c>
      <c r="E46" s="35"/>
      <c r="F46" s="35"/>
      <c r="G46" s="16">
        <f t="shared" si="0"/>
        <v>0</v>
      </c>
      <c r="H46" s="16" t="e">
        <f>VLOOKUP('Syötä Ilmoittautuminen'!H49,Tasoituskertoimet!$A$2:$B$65,2)</f>
        <v>#VALUE!</v>
      </c>
      <c r="I46" s="16" t="e">
        <f>E46*H46+F46</f>
        <v>#VALUE!</v>
      </c>
      <c r="J46" s="18">
        <f>'Syötä Ilmoittautuminen'!F49</f>
        <v>0</v>
      </c>
    </row>
    <row r="47" spans="2:10" ht="12.75">
      <c r="B47">
        <f>'Syötä Ilmoittautuminen'!A50</f>
        <v>44</v>
      </c>
      <c r="C47">
        <f>'Syötä Ilmoittautuminen'!B50</f>
        <v>0</v>
      </c>
      <c r="D47">
        <f>'Syötä Ilmoittautuminen'!C50</f>
        <v>0</v>
      </c>
      <c r="E47" s="35"/>
      <c r="F47" s="35"/>
      <c r="G47" s="16">
        <f t="shared" si="0"/>
        <v>0</v>
      </c>
      <c r="H47" s="16" t="e">
        <f>VLOOKUP('Syötä Ilmoittautuminen'!H50,Tasoituskertoimet!$A$2:$B$65,2)</f>
        <v>#VALUE!</v>
      </c>
      <c r="I47" s="16" t="e">
        <f>E47*H47+F47</f>
        <v>#VALUE!</v>
      </c>
      <c r="J47" s="18">
        <f>'Syötä Ilmoittautuminen'!F50</f>
        <v>0</v>
      </c>
    </row>
    <row r="48" spans="2:10" ht="12.75">
      <c r="B48">
        <f>'Syötä Ilmoittautuminen'!A51</f>
        <v>45</v>
      </c>
      <c r="C48">
        <f>'Syötä Ilmoittautuminen'!B51</f>
        <v>0</v>
      </c>
      <c r="D48">
        <f>'Syötä Ilmoittautuminen'!C51</f>
        <v>0</v>
      </c>
      <c r="E48" s="35"/>
      <c r="F48" s="35"/>
      <c r="G48" s="16">
        <f t="shared" si="0"/>
        <v>0</v>
      </c>
      <c r="H48" s="16" t="e">
        <f>VLOOKUP('Syötä Ilmoittautuminen'!H51,Tasoituskertoimet!$A$2:$B$65,2)</f>
        <v>#VALUE!</v>
      </c>
      <c r="I48" s="16" t="e">
        <f>E48*H48+F48</f>
        <v>#VALUE!</v>
      </c>
      <c r="J48" s="18">
        <f>'Syötä Ilmoittautuminen'!F51</f>
        <v>0</v>
      </c>
    </row>
    <row r="49" spans="2:10" ht="12.75">
      <c r="B49">
        <f>'Syötä Ilmoittautuminen'!A52</f>
        <v>46</v>
      </c>
      <c r="C49">
        <f>'Syötä Ilmoittautuminen'!B52</f>
        <v>0</v>
      </c>
      <c r="D49">
        <f>'Syötä Ilmoittautuminen'!C52</f>
        <v>0</v>
      </c>
      <c r="E49" s="35"/>
      <c r="F49" s="35"/>
      <c r="G49" s="16">
        <f t="shared" si="0"/>
        <v>0</v>
      </c>
      <c r="H49" s="16" t="e">
        <f>VLOOKUP('Syötä Ilmoittautuminen'!H52,Tasoituskertoimet!$A$2:$B$65,2)</f>
        <v>#VALUE!</v>
      </c>
      <c r="I49" s="16" t="e">
        <f>E49*H49+F49</f>
        <v>#VALUE!</v>
      </c>
      <c r="J49" s="18">
        <f>'Syötä Ilmoittautuminen'!F52</f>
        <v>0</v>
      </c>
    </row>
    <row r="50" spans="2:10" ht="12.75">
      <c r="B50">
        <f>'Syötä Ilmoittautuminen'!A53</f>
        <v>47</v>
      </c>
      <c r="C50">
        <f>'Syötä Ilmoittautuminen'!B53</f>
        <v>0</v>
      </c>
      <c r="D50">
        <f>'Syötä Ilmoittautuminen'!C53</f>
        <v>0</v>
      </c>
      <c r="E50" s="35"/>
      <c r="F50" s="35"/>
      <c r="G50" s="16">
        <f t="shared" si="0"/>
        <v>0</v>
      </c>
      <c r="H50" s="16" t="e">
        <f>VLOOKUP('Syötä Ilmoittautuminen'!H53,Tasoituskertoimet!$A$2:$B$65,2)</f>
        <v>#VALUE!</v>
      </c>
      <c r="I50" s="16" t="e">
        <f>E50*H50+F50</f>
        <v>#VALUE!</v>
      </c>
      <c r="J50" s="18">
        <f>'Syötä Ilmoittautuminen'!F53</f>
        <v>0</v>
      </c>
    </row>
    <row r="51" spans="2:10" ht="12.75">
      <c r="B51">
        <f>'Syötä Ilmoittautuminen'!A54</f>
        <v>48</v>
      </c>
      <c r="C51">
        <f>'Syötä Ilmoittautuminen'!B54</f>
        <v>0</v>
      </c>
      <c r="D51">
        <f>'Syötä Ilmoittautuminen'!C54</f>
        <v>0</v>
      </c>
      <c r="E51" s="35"/>
      <c r="F51" s="35"/>
      <c r="G51" s="16">
        <f t="shared" si="0"/>
        <v>0</v>
      </c>
      <c r="H51" s="16" t="e">
        <f>VLOOKUP('Syötä Ilmoittautuminen'!H54,Tasoituskertoimet!$A$2:$B$65,2)</f>
        <v>#VALUE!</v>
      </c>
      <c r="I51" s="16" t="e">
        <f>E51*H51+F51</f>
        <v>#VALUE!</v>
      </c>
      <c r="J51" s="18">
        <f>'Syötä Ilmoittautuminen'!F54</f>
        <v>0</v>
      </c>
    </row>
    <row r="52" spans="2:10" ht="12.75">
      <c r="B52">
        <f>'Syötä Ilmoittautuminen'!A55</f>
        <v>49</v>
      </c>
      <c r="C52">
        <f>'Syötä Ilmoittautuminen'!B55</f>
        <v>0</v>
      </c>
      <c r="D52">
        <f>'Syötä Ilmoittautuminen'!C55</f>
        <v>0</v>
      </c>
      <c r="E52" s="35"/>
      <c r="F52" s="35"/>
      <c r="G52" s="16">
        <f t="shared" si="0"/>
        <v>0</v>
      </c>
      <c r="H52" s="16" t="e">
        <f>VLOOKUP('Syötä Ilmoittautuminen'!H55,Tasoituskertoimet!$A$2:$B$65,2)</f>
        <v>#VALUE!</v>
      </c>
      <c r="I52" s="16" t="e">
        <f>E52*H52+F52</f>
        <v>#VALUE!</v>
      </c>
      <c r="J52" s="18">
        <f>'Syötä Ilmoittautuminen'!F55</f>
        <v>0</v>
      </c>
    </row>
    <row r="53" spans="2:10" ht="12.75">
      <c r="B53">
        <f>'Syötä Ilmoittautuminen'!A56</f>
        <v>50</v>
      </c>
      <c r="C53">
        <f>'Syötä Ilmoittautuminen'!B56</f>
        <v>0</v>
      </c>
      <c r="D53">
        <f>'Syötä Ilmoittautuminen'!C56</f>
        <v>0</v>
      </c>
      <c r="E53" s="35"/>
      <c r="F53" s="35"/>
      <c r="G53" s="16">
        <f t="shared" si="0"/>
        <v>0</v>
      </c>
      <c r="H53" s="16" t="e">
        <f>VLOOKUP('Syötä Ilmoittautuminen'!H56,Tasoituskertoimet!$A$2:$B$65,2)</f>
        <v>#VALUE!</v>
      </c>
      <c r="I53" s="16" t="e">
        <f>E53*H53+F53</f>
        <v>#VALUE!</v>
      </c>
      <c r="J53" s="18">
        <f>'Syötä Ilmoittautuminen'!F56</f>
        <v>0</v>
      </c>
    </row>
    <row r="54" spans="2:10" ht="12.75">
      <c r="B54">
        <f>'Syötä Ilmoittautuminen'!A57</f>
        <v>51</v>
      </c>
      <c r="C54">
        <f>'Syötä Ilmoittautuminen'!B57</f>
        <v>0</v>
      </c>
      <c r="D54">
        <f>'Syötä Ilmoittautuminen'!C57</f>
        <v>0</v>
      </c>
      <c r="E54" s="35"/>
      <c r="F54" s="35"/>
      <c r="G54" s="16">
        <f t="shared" si="0"/>
        <v>0</v>
      </c>
      <c r="H54" s="16" t="e">
        <f>VLOOKUP('Syötä Ilmoittautuminen'!H57,Tasoituskertoimet!$A$2:$B$65,2)</f>
        <v>#VALUE!</v>
      </c>
      <c r="I54" s="16" t="e">
        <f>E54*H54+F54</f>
        <v>#VALUE!</v>
      </c>
      <c r="J54" s="18">
        <f>'Syötä Ilmoittautuminen'!F57</f>
        <v>0</v>
      </c>
    </row>
    <row r="55" spans="2:10" ht="12.75">
      <c r="B55">
        <f>'Syötä Ilmoittautuminen'!A58</f>
        <v>52</v>
      </c>
      <c r="C55">
        <f>'Syötä Ilmoittautuminen'!B58</f>
        <v>0</v>
      </c>
      <c r="D55">
        <f>'Syötä Ilmoittautuminen'!C58</f>
        <v>0</v>
      </c>
      <c r="E55" s="35"/>
      <c r="F55" s="35"/>
      <c r="G55" s="16">
        <f t="shared" si="0"/>
        <v>0</v>
      </c>
      <c r="H55" s="16" t="e">
        <f>VLOOKUP('Syötä Ilmoittautuminen'!H58,Tasoituskertoimet!$A$2:$B$65,2)</f>
        <v>#VALUE!</v>
      </c>
      <c r="I55" s="16" t="e">
        <f>E55*H55+F55</f>
        <v>#VALUE!</v>
      </c>
      <c r="J55" s="18">
        <f>'Syötä Ilmoittautuminen'!F58</f>
        <v>0</v>
      </c>
    </row>
    <row r="56" spans="2:10" ht="12.75">
      <c r="B56">
        <f>'Syötä Ilmoittautuminen'!A59</f>
        <v>53</v>
      </c>
      <c r="C56">
        <f>'Syötä Ilmoittautuminen'!B59</f>
        <v>0</v>
      </c>
      <c r="D56">
        <f>'Syötä Ilmoittautuminen'!C59</f>
        <v>0</v>
      </c>
      <c r="E56" s="35"/>
      <c r="F56" s="35"/>
      <c r="G56" s="16">
        <f t="shared" si="0"/>
        <v>0</v>
      </c>
      <c r="H56" s="16" t="e">
        <f>VLOOKUP('Syötä Ilmoittautuminen'!H59,Tasoituskertoimet!$A$2:$B$65,2)</f>
        <v>#VALUE!</v>
      </c>
      <c r="I56" s="16" t="e">
        <f>E56*H56+F56</f>
        <v>#VALUE!</v>
      </c>
      <c r="J56" s="18">
        <f>'Syötä Ilmoittautuminen'!F59</f>
        <v>0</v>
      </c>
    </row>
    <row r="57" spans="2:10" ht="12.75">
      <c r="B57">
        <f>'Syötä Ilmoittautuminen'!A60</f>
        <v>54</v>
      </c>
      <c r="C57">
        <f>'Syötä Ilmoittautuminen'!B60</f>
        <v>0</v>
      </c>
      <c r="D57">
        <f>'Syötä Ilmoittautuminen'!C60</f>
        <v>0</v>
      </c>
      <c r="E57" s="35"/>
      <c r="F57" s="35"/>
      <c r="G57" s="16">
        <f t="shared" si="0"/>
        <v>0</v>
      </c>
      <c r="H57" s="16" t="e">
        <f>VLOOKUP('Syötä Ilmoittautuminen'!H60,Tasoituskertoimet!$A$2:$B$65,2)</f>
        <v>#VALUE!</v>
      </c>
      <c r="I57" s="16" t="e">
        <f>E57*H57+F57</f>
        <v>#VALUE!</v>
      </c>
      <c r="J57" s="18">
        <f>'Syötä Ilmoittautuminen'!F60</f>
        <v>0</v>
      </c>
    </row>
    <row r="58" spans="2:10" ht="12.75">
      <c r="B58">
        <f>'Syötä Ilmoittautuminen'!A61</f>
        <v>55</v>
      </c>
      <c r="C58">
        <f>'Syötä Ilmoittautuminen'!B61</f>
        <v>0</v>
      </c>
      <c r="D58">
        <f>'Syötä Ilmoittautuminen'!C61</f>
        <v>0</v>
      </c>
      <c r="E58" s="35"/>
      <c r="F58" s="35"/>
      <c r="G58" s="16">
        <f t="shared" si="0"/>
        <v>0</v>
      </c>
      <c r="H58" s="16" t="e">
        <f>VLOOKUP('Syötä Ilmoittautuminen'!H61,Tasoituskertoimet!$A$2:$B$65,2)</f>
        <v>#VALUE!</v>
      </c>
      <c r="I58" s="16" t="e">
        <f>E58*H58+F58</f>
        <v>#VALUE!</v>
      </c>
      <c r="J58" s="18">
        <f>'Syötä Ilmoittautuminen'!F61</f>
        <v>0</v>
      </c>
    </row>
    <row r="59" spans="2:10" ht="12.75">
      <c r="B59">
        <f>'Syötä Ilmoittautuminen'!A62</f>
        <v>56</v>
      </c>
      <c r="C59">
        <f>'Syötä Ilmoittautuminen'!B62</f>
        <v>0</v>
      </c>
      <c r="D59">
        <f>'Syötä Ilmoittautuminen'!C62</f>
        <v>0</v>
      </c>
      <c r="E59" s="35"/>
      <c r="F59" s="35"/>
      <c r="G59" s="16">
        <f t="shared" si="0"/>
        <v>0</v>
      </c>
      <c r="H59" s="16" t="e">
        <f>VLOOKUP('Syötä Ilmoittautuminen'!H62,Tasoituskertoimet!$A$2:$B$65,2)</f>
        <v>#VALUE!</v>
      </c>
      <c r="I59" s="16" t="e">
        <f>E59*H59+F59</f>
        <v>#VALUE!</v>
      </c>
      <c r="J59" s="18">
        <f>'Syötä Ilmoittautuminen'!F62</f>
        <v>0</v>
      </c>
    </row>
    <row r="60" spans="2:10" ht="12.75">
      <c r="B60">
        <f>'Syötä Ilmoittautuminen'!A63</f>
        <v>57</v>
      </c>
      <c r="C60">
        <f>'Syötä Ilmoittautuminen'!B63</f>
        <v>0</v>
      </c>
      <c r="D60">
        <f>'Syötä Ilmoittautuminen'!C63</f>
        <v>0</v>
      </c>
      <c r="E60" s="35"/>
      <c r="F60" s="35"/>
      <c r="G60" s="16">
        <f t="shared" si="0"/>
        <v>0</v>
      </c>
      <c r="H60" s="16" t="e">
        <f>VLOOKUP('Syötä Ilmoittautuminen'!H63,Tasoituskertoimet!$A$2:$B$65,2)</f>
        <v>#VALUE!</v>
      </c>
      <c r="I60" s="16" t="e">
        <f>E60*H60+F60</f>
        <v>#VALUE!</v>
      </c>
      <c r="J60" s="18">
        <f>'Syötä Ilmoittautuminen'!F63</f>
        <v>0</v>
      </c>
    </row>
    <row r="61" spans="2:10" ht="12.75">
      <c r="B61">
        <f>'Syötä Ilmoittautuminen'!A64</f>
        <v>58</v>
      </c>
      <c r="C61">
        <f>'Syötä Ilmoittautuminen'!B64</f>
        <v>0</v>
      </c>
      <c r="D61">
        <f>'Syötä Ilmoittautuminen'!C64</f>
        <v>0</v>
      </c>
      <c r="E61" s="35"/>
      <c r="F61" s="35"/>
      <c r="G61" s="16">
        <f t="shared" si="0"/>
        <v>0</v>
      </c>
      <c r="H61" s="16" t="e">
        <f>VLOOKUP('Syötä Ilmoittautuminen'!H64,Tasoituskertoimet!$A$2:$B$65,2)</f>
        <v>#VALUE!</v>
      </c>
      <c r="I61" s="16" t="e">
        <f>E61*H61+F61</f>
        <v>#VALUE!</v>
      </c>
      <c r="J61" s="18">
        <f>'Syötä Ilmoittautuminen'!F64</f>
        <v>0</v>
      </c>
    </row>
    <row r="62" spans="2:10" ht="12.75">
      <c r="B62">
        <f>'Syötä Ilmoittautuminen'!A65</f>
        <v>59</v>
      </c>
      <c r="C62">
        <f>'Syötä Ilmoittautuminen'!B65</f>
        <v>0</v>
      </c>
      <c r="D62">
        <f>'Syötä Ilmoittautuminen'!C65</f>
        <v>0</v>
      </c>
      <c r="E62" s="35"/>
      <c r="F62" s="35"/>
      <c r="G62" s="16">
        <f t="shared" si="0"/>
        <v>0</v>
      </c>
      <c r="H62" s="16" t="e">
        <f>VLOOKUP('Syötä Ilmoittautuminen'!H65,Tasoituskertoimet!$A$2:$B$65,2)</f>
        <v>#VALUE!</v>
      </c>
      <c r="I62" s="16" t="e">
        <f>E62*H62+F62</f>
        <v>#VALUE!</v>
      </c>
      <c r="J62" s="18">
        <f>'Syötä Ilmoittautuminen'!F65</f>
        <v>0</v>
      </c>
    </row>
    <row r="63" spans="2:10" ht="12.75">
      <c r="B63">
        <f>'Syötä Ilmoittautuminen'!A66</f>
        <v>60</v>
      </c>
      <c r="C63">
        <f>'Syötä Ilmoittautuminen'!B66</f>
        <v>0</v>
      </c>
      <c r="D63">
        <f>'Syötä Ilmoittautuminen'!C66</f>
        <v>0</v>
      </c>
      <c r="E63" s="35"/>
      <c r="F63" s="35"/>
      <c r="G63" s="16">
        <f t="shared" si="0"/>
        <v>0</v>
      </c>
      <c r="H63" s="16" t="e">
        <f>VLOOKUP('Syötä Ilmoittautuminen'!H66,Tasoituskertoimet!$A$2:$B$65,2)</f>
        <v>#VALUE!</v>
      </c>
      <c r="I63" s="16" t="e">
        <f>E63*H63+F63</f>
        <v>#VALUE!</v>
      </c>
      <c r="J63" s="18">
        <f>'Syötä Ilmoittautuminen'!F66</f>
        <v>0</v>
      </c>
    </row>
    <row r="64" spans="2:10" ht="12.75">
      <c r="B64">
        <f>'Syötä Ilmoittautuminen'!A67</f>
        <v>61</v>
      </c>
      <c r="C64">
        <f>'Syötä Ilmoittautuminen'!B67</f>
        <v>0</v>
      </c>
      <c r="D64">
        <f>'Syötä Ilmoittautuminen'!C67</f>
        <v>0</v>
      </c>
      <c r="E64" s="35"/>
      <c r="F64" s="35"/>
      <c r="G64" s="16">
        <f t="shared" si="0"/>
        <v>0</v>
      </c>
      <c r="H64" s="16" t="e">
        <f>VLOOKUP('Syötä Ilmoittautuminen'!H67,Tasoituskertoimet!$A$2:$B$65,2)</f>
        <v>#VALUE!</v>
      </c>
      <c r="I64" s="16" t="e">
        <f>E64*H64+F64</f>
        <v>#VALUE!</v>
      </c>
      <c r="J64" s="18">
        <f>'Syötä Ilmoittautuminen'!F67</f>
        <v>0</v>
      </c>
    </row>
    <row r="65" spans="2:10" ht="12.75">
      <c r="B65">
        <f>'Syötä Ilmoittautuminen'!A68</f>
        <v>62</v>
      </c>
      <c r="C65">
        <f>'Syötä Ilmoittautuminen'!B68</f>
        <v>0</v>
      </c>
      <c r="D65">
        <f>'Syötä Ilmoittautuminen'!C68</f>
        <v>0</v>
      </c>
      <c r="E65" s="35"/>
      <c r="F65" s="35"/>
      <c r="G65" s="16">
        <f t="shared" si="0"/>
        <v>0</v>
      </c>
      <c r="H65" s="16" t="e">
        <f>VLOOKUP('Syötä Ilmoittautuminen'!H68,Tasoituskertoimet!$A$2:$B$65,2)</f>
        <v>#VALUE!</v>
      </c>
      <c r="I65" s="16" t="e">
        <f>E65*H65+F65</f>
        <v>#VALUE!</v>
      </c>
      <c r="J65" s="18">
        <f>'Syötä Ilmoittautuminen'!F68</f>
        <v>0</v>
      </c>
    </row>
    <row r="66" spans="2:10" ht="12.75">
      <c r="B66">
        <f>'Syötä Ilmoittautuminen'!A69</f>
        <v>63</v>
      </c>
      <c r="C66">
        <f>'Syötä Ilmoittautuminen'!B69</f>
        <v>0</v>
      </c>
      <c r="D66">
        <f>'Syötä Ilmoittautuminen'!C69</f>
        <v>0</v>
      </c>
      <c r="E66" s="35"/>
      <c r="F66" s="35"/>
      <c r="G66" s="16">
        <f t="shared" si="0"/>
        <v>0</v>
      </c>
      <c r="H66" s="16" t="e">
        <f>VLOOKUP('Syötä Ilmoittautuminen'!H69,Tasoituskertoimet!$A$2:$B$65,2)</f>
        <v>#VALUE!</v>
      </c>
      <c r="I66" s="16" t="e">
        <f>E66*H66+F66</f>
        <v>#VALUE!</v>
      </c>
      <c r="J66" s="18">
        <f>'Syötä Ilmoittautuminen'!F69</f>
        <v>0</v>
      </c>
    </row>
    <row r="67" spans="2:10" ht="12.75">
      <c r="B67">
        <f>'Syötä Ilmoittautuminen'!A70</f>
        <v>64</v>
      </c>
      <c r="C67">
        <f>'Syötä Ilmoittautuminen'!B70</f>
        <v>0</v>
      </c>
      <c r="D67">
        <f>'Syötä Ilmoittautuminen'!C70</f>
        <v>0</v>
      </c>
      <c r="E67" s="35"/>
      <c r="F67" s="35"/>
      <c r="G67" s="16">
        <f t="shared" si="0"/>
        <v>0</v>
      </c>
      <c r="H67" s="16" t="e">
        <f>VLOOKUP('Syötä Ilmoittautuminen'!H70,Tasoituskertoimet!$A$2:$B$65,2)</f>
        <v>#VALUE!</v>
      </c>
      <c r="I67" s="16" t="e">
        <f>E67*H67+F67</f>
        <v>#VALUE!</v>
      </c>
      <c r="J67" s="18">
        <f>'Syötä Ilmoittautuminen'!F70</f>
        <v>0</v>
      </c>
    </row>
    <row r="68" spans="2:10" ht="12.75">
      <c r="B68">
        <f>'Syötä Ilmoittautuminen'!A71</f>
        <v>65</v>
      </c>
      <c r="C68">
        <f>'Syötä Ilmoittautuminen'!B71</f>
        <v>0</v>
      </c>
      <c r="D68">
        <f>'Syötä Ilmoittautuminen'!C71</f>
        <v>0</v>
      </c>
      <c r="E68" s="35"/>
      <c r="F68" s="35"/>
      <c r="G68" s="16">
        <f t="shared" si="0"/>
        <v>0</v>
      </c>
      <c r="H68" s="16" t="e">
        <f>VLOOKUP('Syötä Ilmoittautuminen'!H71,Tasoituskertoimet!$A$2:$B$65,2)</f>
        <v>#VALUE!</v>
      </c>
      <c r="I68" s="16" t="e">
        <f>E68*H68+F68</f>
        <v>#VALUE!</v>
      </c>
      <c r="J68" s="18">
        <f>'Syötä Ilmoittautuminen'!F71</f>
        <v>0</v>
      </c>
    </row>
    <row r="69" spans="2:10" ht="12.75">
      <c r="B69">
        <f>'Syötä Ilmoittautuminen'!A72</f>
        <v>66</v>
      </c>
      <c r="C69">
        <f>'Syötä Ilmoittautuminen'!B72</f>
        <v>0</v>
      </c>
      <c r="D69">
        <f>'Syötä Ilmoittautuminen'!C72</f>
        <v>0</v>
      </c>
      <c r="E69" s="35"/>
      <c r="F69" s="35"/>
      <c r="G69" s="16">
        <f aca="true" t="shared" si="1" ref="G69:G104">MIN(E69:F69)</f>
        <v>0</v>
      </c>
      <c r="H69" s="16" t="e">
        <f>VLOOKUP('Syötä Ilmoittautuminen'!H72,Tasoituskertoimet!$A$2:$B$65,2)</f>
        <v>#VALUE!</v>
      </c>
      <c r="I69" s="16" t="e">
        <f>E69*H69+F69</f>
        <v>#VALUE!</v>
      </c>
      <c r="J69" s="18">
        <f>'Syötä Ilmoittautuminen'!F72</f>
        <v>0</v>
      </c>
    </row>
    <row r="70" spans="2:10" ht="12.75">
      <c r="B70">
        <f>'Syötä Ilmoittautuminen'!A73</f>
        <v>67</v>
      </c>
      <c r="C70">
        <f>'Syötä Ilmoittautuminen'!B73</f>
        <v>0</v>
      </c>
      <c r="D70">
        <f>'Syötä Ilmoittautuminen'!C73</f>
        <v>0</v>
      </c>
      <c r="E70" s="35"/>
      <c r="F70" s="35"/>
      <c r="G70" s="16">
        <f t="shared" si="1"/>
        <v>0</v>
      </c>
      <c r="H70" s="16" t="e">
        <f>VLOOKUP('Syötä Ilmoittautuminen'!H73,Tasoituskertoimet!$A$2:$B$65,2)</f>
        <v>#VALUE!</v>
      </c>
      <c r="I70" s="16" t="e">
        <f>E70*H70+F70</f>
        <v>#VALUE!</v>
      </c>
      <c r="J70" s="18">
        <f>'Syötä Ilmoittautuminen'!F73</f>
        <v>0</v>
      </c>
    </row>
    <row r="71" spans="2:10" ht="12.75">
      <c r="B71">
        <f>'Syötä Ilmoittautuminen'!A74</f>
        <v>68</v>
      </c>
      <c r="C71">
        <f>'Syötä Ilmoittautuminen'!B74</f>
        <v>0</v>
      </c>
      <c r="D71">
        <f>'Syötä Ilmoittautuminen'!C74</f>
        <v>0</v>
      </c>
      <c r="E71" s="35"/>
      <c r="F71" s="35"/>
      <c r="G71" s="16">
        <f t="shared" si="1"/>
        <v>0</v>
      </c>
      <c r="H71" s="16" t="e">
        <f>VLOOKUP('Syötä Ilmoittautuminen'!H74,Tasoituskertoimet!$A$2:$B$65,2)</f>
        <v>#VALUE!</v>
      </c>
      <c r="I71" s="16" t="e">
        <f>E71*H71+F71</f>
        <v>#VALUE!</v>
      </c>
      <c r="J71" s="18">
        <f>'Syötä Ilmoittautuminen'!F74</f>
        <v>0</v>
      </c>
    </row>
    <row r="72" spans="2:10" ht="12.75">
      <c r="B72">
        <f>'Syötä Ilmoittautuminen'!A75</f>
        <v>69</v>
      </c>
      <c r="C72">
        <f>'Syötä Ilmoittautuminen'!B75</f>
        <v>0</v>
      </c>
      <c r="D72">
        <f>'Syötä Ilmoittautuminen'!C75</f>
        <v>0</v>
      </c>
      <c r="E72" s="35"/>
      <c r="F72" s="35"/>
      <c r="G72" s="16">
        <f t="shared" si="1"/>
        <v>0</v>
      </c>
      <c r="H72" s="16" t="e">
        <f>VLOOKUP('Syötä Ilmoittautuminen'!H75,Tasoituskertoimet!$A$2:$B$65,2)</f>
        <v>#VALUE!</v>
      </c>
      <c r="I72" s="16" t="e">
        <f>E72*H72+F72</f>
        <v>#VALUE!</v>
      </c>
      <c r="J72" s="18">
        <f>'Syötä Ilmoittautuminen'!F75</f>
        <v>0</v>
      </c>
    </row>
    <row r="73" spans="2:10" ht="12.75">
      <c r="B73">
        <f>'Syötä Ilmoittautuminen'!A76</f>
        <v>70</v>
      </c>
      <c r="C73">
        <f>'Syötä Ilmoittautuminen'!B76</f>
        <v>0</v>
      </c>
      <c r="D73">
        <f>'Syötä Ilmoittautuminen'!C76</f>
        <v>0</v>
      </c>
      <c r="E73" s="35"/>
      <c r="F73" s="35"/>
      <c r="G73" s="16">
        <f t="shared" si="1"/>
        <v>0</v>
      </c>
      <c r="H73" s="16" t="e">
        <f>VLOOKUP('Syötä Ilmoittautuminen'!H76,Tasoituskertoimet!$A$2:$B$65,2)</f>
        <v>#VALUE!</v>
      </c>
      <c r="I73" s="16" t="e">
        <f>E73*H73+F73</f>
        <v>#VALUE!</v>
      </c>
      <c r="J73" s="18">
        <f>'Syötä Ilmoittautuminen'!F76</f>
        <v>0</v>
      </c>
    </row>
    <row r="74" spans="2:10" ht="12.75">
      <c r="B74">
        <f>'Syötä Ilmoittautuminen'!A77</f>
        <v>71</v>
      </c>
      <c r="C74">
        <f>'Syötä Ilmoittautuminen'!B77</f>
        <v>0</v>
      </c>
      <c r="D74">
        <f>'Syötä Ilmoittautuminen'!C77</f>
        <v>0</v>
      </c>
      <c r="E74" s="35"/>
      <c r="F74" s="35"/>
      <c r="G74" s="16">
        <f t="shared" si="1"/>
        <v>0</v>
      </c>
      <c r="H74" s="16" t="e">
        <f>VLOOKUP('Syötä Ilmoittautuminen'!H77,Tasoituskertoimet!$A$2:$B$65,2)</f>
        <v>#VALUE!</v>
      </c>
      <c r="I74" s="16" t="e">
        <f>E74*H74+F74</f>
        <v>#VALUE!</v>
      </c>
      <c r="J74" s="18">
        <f>'Syötä Ilmoittautuminen'!F77</f>
        <v>0</v>
      </c>
    </row>
    <row r="75" spans="2:10" ht="12.75">
      <c r="B75">
        <f>'Syötä Ilmoittautuminen'!A78</f>
        <v>72</v>
      </c>
      <c r="C75">
        <f>'Syötä Ilmoittautuminen'!B78</f>
        <v>0</v>
      </c>
      <c r="D75">
        <f>'Syötä Ilmoittautuminen'!C78</f>
        <v>0</v>
      </c>
      <c r="E75" s="35"/>
      <c r="F75" s="35"/>
      <c r="G75" s="16">
        <f t="shared" si="1"/>
        <v>0</v>
      </c>
      <c r="H75" s="16" t="e">
        <f>VLOOKUP('Syötä Ilmoittautuminen'!H78,Tasoituskertoimet!$A$2:$B$65,2)</f>
        <v>#VALUE!</v>
      </c>
      <c r="I75" s="16" t="e">
        <f>E75*H75+F75</f>
        <v>#VALUE!</v>
      </c>
      <c r="J75" s="18">
        <f>'Syötä Ilmoittautuminen'!F78</f>
        <v>0</v>
      </c>
    </row>
    <row r="76" spans="2:10" ht="12.75">
      <c r="B76">
        <f>'Syötä Ilmoittautuminen'!A79</f>
        <v>73</v>
      </c>
      <c r="C76">
        <f>'Syötä Ilmoittautuminen'!B79</f>
        <v>0</v>
      </c>
      <c r="D76">
        <f>'Syötä Ilmoittautuminen'!C79</f>
        <v>0</v>
      </c>
      <c r="E76" s="35"/>
      <c r="F76" s="35"/>
      <c r="G76" s="16">
        <f t="shared" si="1"/>
        <v>0</v>
      </c>
      <c r="H76" s="16" t="e">
        <f>VLOOKUP('Syötä Ilmoittautuminen'!H79,Tasoituskertoimet!$A$2:$B$65,2)</f>
        <v>#VALUE!</v>
      </c>
      <c r="I76" s="16" t="e">
        <f>E76*H76+F76</f>
        <v>#VALUE!</v>
      </c>
      <c r="J76" s="18">
        <f>'Syötä Ilmoittautuminen'!F79</f>
        <v>0</v>
      </c>
    </row>
    <row r="77" spans="2:10" ht="12.75">
      <c r="B77">
        <f>'Syötä Ilmoittautuminen'!A80</f>
        <v>74</v>
      </c>
      <c r="C77">
        <f>'Syötä Ilmoittautuminen'!B80</f>
        <v>0</v>
      </c>
      <c r="D77">
        <f>'Syötä Ilmoittautuminen'!C80</f>
        <v>0</v>
      </c>
      <c r="E77" s="35"/>
      <c r="F77" s="35"/>
      <c r="G77" s="16">
        <f t="shared" si="1"/>
        <v>0</v>
      </c>
      <c r="H77" s="16" t="e">
        <f>VLOOKUP('Syötä Ilmoittautuminen'!H80,Tasoituskertoimet!$A$2:$B$65,2)</f>
        <v>#VALUE!</v>
      </c>
      <c r="I77" s="16" t="e">
        <f>E77*H77+F77</f>
        <v>#VALUE!</v>
      </c>
      <c r="J77" s="18">
        <f>'Syötä Ilmoittautuminen'!F80</f>
        <v>0</v>
      </c>
    </row>
    <row r="78" spans="2:10" ht="12.75">
      <c r="B78">
        <f>'Syötä Ilmoittautuminen'!A81</f>
        <v>75</v>
      </c>
      <c r="C78">
        <f>'Syötä Ilmoittautuminen'!B81</f>
        <v>0</v>
      </c>
      <c r="D78">
        <f>'Syötä Ilmoittautuminen'!C81</f>
        <v>0</v>
      </c>
      <c r="E78" s="35"/>
      <c r="F78" s="35"/>
      <c r="G78" s="16">
        <f t="shared" si="1"/>
        <v>0</v>
      </c>
      <c r="H78" s="16" t="e">
        <f>VLOOKUP('Syötä Ilmoittautuminen'!H81,Tasoituskertoimet!$A$2:$B$65,2)</f>
        <v>#VALUE!</v>
      </c>
      <c r="I78" s="16" t="e">
        <f>E78*H78+F78</f>
        <v>#VALUE!</v>
      </c>
      <c r="J78" s="18">
        <f>'Syötä Ilmoittautuminen'!F81</f>
        <v>0</v>
      </c>
    </row>
    <row r="79" spans="2:10" ht="12.75">
      <c r="B79">
        <f>'Syötä Ilmoittautuminen'!A82</f>
        <v>76</v>
      </c>
      <c r="C79">
        <f>'Syötä Ilmoittautuminen'!B82</f>
        <v>0</v>
      </c>
      <c r="D79">
        <f>'Syötä Ilmoittautuminen'!C82</f>
        <v>0</v>
      </c>
      <c r="E79" s="35"/>
      <c r="F79" s="35"/>
      <c r="G79" s="16">
        <f t="shared" si="1"/>
        <v>0</v>
      </c>
      <c r="H79" s="16" t="e">
        <f>VLOOKUP('Syötä Ilmoittautuminen'!H82,Tasoituskertoimet!$A$2:$B$65,2)</f>
        <v>#VALUE!</v>
      </c>
      <c r="I79" s="16" t="e">
        <f>E79*H79+F79</f>
        <v>#VALUE!</v>
      </c>
      <c r="J79" s="18">
        <f>'Syötä Ilmoittautuminen'!F82</f>
        <v>0</v>
      </c>
    </row>
    <row r="80" spans="2:10" ht="12.75">
      <c r="B80">
        <f>'Syötä Ilmoittautuminen'!A83</f>
        <v>77</v>
      </c>
      <c r="C80">
        <f>'Syötä Ilmoittautuminen'!B83</f>
        <v>0</v>
      </c>
      <c r="D80">
        <f>'Syötä Ilmoittautuminen'!C83</f>
        <v>0</v>
      </c>
      <c r="E80" s="35"/>
      <c r="F80" s="35"/>
      <c r="G80" s="16">
        <f t="shared" si="1"/>
        <v>0</v>
      </c>
      <c r="H80" s="16" t="e">
        <f>VLOOKUP('Syötä Ilmoittautuminen'!H83,Tasoituskertoimet!$A$2:$B$65,2)</f>
        <v>#VALUE!</v>
      </c>
      <c r="I80" s="16" t="e">
        <f>E80*H80+F80</f>
        <v>#VALUE!</v>
      </c>
      <c r="J80" s="18">
        <f>'Syötä Ilmoittautuminen'!F83</f>
        <v>0</v>
      </c>
    </row>
    <row r="81" spans="2:10" ht="12.75">
      <c r="B81">
        <f>'Syötä Ilmoittautuminen'!A84</f>
        <v>78</v>
      </c>
      <c r="C81">
        <f>'Syötä Ilmoittautuminen'!B84</f>
        <v>0</v>
      </c>
      <c r="D81">
        <f>'Syötä Ilmoittautuminen'!C84</f>
        <v>0</v>
      </c>
      <c r="E81" s="35"/>
      <c r="F81" s="35"/>
      <c r="G81" s="16">
        <f t="shared" si="1"/>
        <v>0</v>
      </c>
      <c r="H81" s="16" t="e">
        <f>VLOOKUP('Syötä Ilmoittautuminen'!H84,Tasoituskertoimet!$A$2:$B$65,2)</f>
        <v>#VALUE!</v>
      </c>
      <c r="I81" s="16" t="e">
        <f>E81*H81+F81</f>
        <v>#VALUE!</v>
      </c>
      <c r="J81" s="18">
        <f>'Syötä Ilmoittautuminen'!F84</f>
        <v>0</v>
      </c>
    </row>
    <row r="82" spans="2:10" ht="12.75">
      <c r="B82">
        <f>'Syötä Ilmoittautuminen'!A85</f>
        <v>79</v>
      </c>
      <c r="C82">
        <f>'Syötä Ilmoittautuminen'!B85</f>
        <v>0</v>
      </c>
      <c r="D82">
        <f>'Syötä Ilmoittautuminen'!C85</f>
        <v>0</v>
      </c>
      <c r="E82" s="35"/>
      <c r="F82" s="35"/>
      <c r="G82" s="16">
        <f t="shared" si="1"/>
        <v>0</v>
      </c>
      <c r="H82" s="16" t="e">
        <f>VLOOKUP('Syötä Ilmoittautuminen'!H85,Tasoituskertoimet!$A$2:$B$65,2)</f>
        <v>#VALUE!</v>
      </c>
      <c r="I82" s="16" t="e">
        <f>E82*H82+F82</f>
        <v>#VALUE!</v>
      </c>
      <c r="J82" s="18">
        <f>'Syötä Ilmoittautuminen'!F85</f>
        <v>0</v>
      </c>
    </row>
    <row r="83" spans="2:10" ht="12.75">
      <c r="B83">
        <f>'Syötä Ilmoittautuminen'!A86</f>
        <v>80</v>
      </c>
      <c r="C83">
        <f>'Syötä Ilmoittautuminen'!B86</f>
        <v>0</v>
      </c>
      <c r="D83">
        <f>'Syötä Ilmoittautuminen'!C86</f>
        <v>0</v>
      </c>
      <c r="E83" s="35"/>
      <c r="F83" s="35"/>
      <c r="G83" s="16">
        <f t="shared" si="1"/>
        <v>0</v>
      </c>
      <c r="H83" s="16" t="e">
        <f>VLOOKUP('Syötä Ilmoittautuminen'!H86,Tasoituskertoimet!$A$2:$B$65,2)</f>
        <v>#VALUE!</v>
      </c>
      <c r="I83" s="16" t="e">
        <f>E83*H83+F83</f>
        <v>#VALUE!</v>
      </c>
      <c r="J83" s="18">
        <f>'Syötä Ilmoittautuminen'!F86</f>
        <v>0</v>
      </c>
    </row>
    <row r="84" spans="2:10" ht="12.75">
      <c r="B84">
        <f>'Syötä Ilmoittautuminen'!A87</f>
        <v>81</v>
      </c>
      <c r="C84">
        <f>'Syötä Ilmoittautuminen'!B87</f>
        <v>0</v>
      </c>
      <c r="D84">
        <f>'Syötä Ilmoittautuminen'!C87</f>
        <v>0</v>
      </c>
      <c r="E84" s="35"/>
      <c r="F84" s="35"/>
      <c r="G84" s="16">
        <f t="shared" si="1"/>
        <v>0</v>
      </c>
      <c r="H84" s="16" t="e">
        <f>VLOOKUP('Syötä Ilmoittautuminen'!H87,Tasoituskertoimet!$A$2:$B$65,2)</f>
        <v>#VALUE!</v>
      </c>
      <c r="I84" s="16" t="e">
        <f>E84*H84+F84</f>
        <v>#VALUE!</v>
      </c>
      <c r="J84" s="18">
        <f>'Syötä Ilmoittautuminen'!F87</f>
        <v>0</v>
      </c>
    </row>
    <row r="85" spans="2:10" ht="12.75">
      <c r="B85">
        <f>'Syötä Ilmoittautuminen'!A88</f>
        <v>82</v>
      </c>
      <c r="C85">
        <f>'Syötä Ilmoittautuminen'!B88</f>
        <v>0</v>
      </c>
      <c r="D85">
        <f>'Syötä Ilmoittautuminen'!C88</f>
        <v>0</v>
      </c>
      <c r="E85" s="35"/>
      <c r="F85" s="35"/>
      <c r="G85" s="16">
        <f t="shared" si="1"/>
        <v>0</v>
      </c>
      <c r="H85" s="16" t="e">
        <f>VLOOKUP('Syötä Ilmoittautuminen'!H88,Tasoituskertoimet!$A$2:$B$65,2)</f>
        <v>#VALUE!</v>
      </c>
      <c r="I85" s="16" t="e">
        <f>E85*H85+F85</f>
        <v>#VALUE!</v>
      </c>
      <c r="J85" s="18">
        <f>'Syötä Ilmoittautuminen'!F88</f>
        <v>0</v>
      </c>
    </row>
    <row r="86" spans="2:10" ht="12.75">
      <c r="B86">
        <f>'Syötä Ilmoittautuminen'!A89</f>
        <v>83</v>
      </c>
      <c r="C86">
        <f>'Syötä Ilmoittautuminen'!B89</f>
        <v>0</v>
      </c>
      <c r="D86">
        <f>'Syötä Ilmoittautuminen'!C89</f>
        <v>0</v>
      </c>
      <c r="E86" s="35"/>
      <c r="F86" s="35"/>
      <c r="G86" s="16">
        <f t="shared" si="1"/>
        <v>0</v>
      </c>
      <c r="H86" s="16" t="e">
        <f>VLOOKUP('Syötä Ilmoittautuminen'!H89,Tasoituskertoimet!$A$2:$B$65,2)</f>
        <v>#VALUE!</v>
      </c>
      <c r="I86" s="16" t="e">
        <f>E86*H86+F86</f>
        <v>#VALUE!</v>
      </c>
      <c r="J86" s="18">
        <f>'Syötä Ilmoittautuminen'!F89</f>
        <v>0</v>
      </c>
    </row>
    <row r="87" spans="2:10" ht="12.75">
      <c r="B87">
        <f>'Syötä Ilmoittautuminen'!A90</f>
        <v>84</v>
      </c>
      <c r="C87">
        <f>'Syötä Ilmoittautuminen'!B90</f>
        <v>0</v>
      </c>
      <c r="D87">
        <f>'Syötä Ilmoittautuminen'!C90</f>
        <v>0</v>
      </c>
      <c r="E87" s="35"/>
      <c r="F87" s="35"/>
      <c r="G87" s="16">
        <f t="shared" si="1"/>
        <v>0</v>
      </c>
      <c r="H87" s="16" t="e">
        <f>VLOOKUP('Syötä Ilmoittautuminen'!H90,Tasoituskertoimet!$A$2:$B$65,2)</f>
        <v>#VALUE!</v>
      </c>
      <c r="I87" s="16" t="e">
        <f>E87*H87+F87</f>
        <v>#VALUE!</v>
      </c>
      <c r="J87" s="18">
        <f>'Syötä Ilmoittautuminen'!F90</f>
        <v>0</v>
      </c>
    </row>
    <row r="88" spans="2:10" ht="12.75">
      <c r="B88">
        <f>'Syötä Ilmoittautuminen'!A91</f>
        <v>85</v>
      </c>
      <c r="C88">
        <f>'Syötä Ilmoittautuminen'!B91</f>
        <v>0</v>
      </c>
      <c r="D88">
        <f>'Syötä Ilmoittautuminen'!C91</f>
        <v>0</v>
      </c>
      <c r="E88" s="35"/>
      <c r="F88" s="35"/>
      <c r="G88" s="16">
        <f t="shared" si="1"/>
        <v>0</v>
      </c>
      <c r="H88" s="16" t="e">
        <f>VLOOKUP('Syötä Ilmoittautuminen'!H91,Tasoituskertoimet!$A$2:$B$65,2)</f>
        <v>#VALUE!</v>
      </c>
      <c r="I88" s="16" t="e">
        <f>E88*H88+F88</f>
        <v>#VALUE!</v>
      </c>
      <c r="J88" s="18">
        <f>'Syötä Ilmoittautuminen'!F91</f>
        <v>0</v>
      </c>
    </row>
    <row r="89" spans="2:10" ht="12.75">
      <c r="B89">
        <f>'Syötä Ilmoittautuminen'!A92</f>
        <v>86</v>
      </c>
      <c r="C89">
        <f>'Syötä Ilmoittautuminen'!B92</f>
        <v>0</v>
      </c>
      <c r="D89">
        <f>'Syötä Ilmoittautuminen'!C92</f>
        <v>0</v>
      </c>
      <c r="E89" s="35"/>
      <c r="F89" s="35"/>
      <c r="G89" s="16">
        <f t="shared" si="1"/>
        <v>0</v>
      </c>
      <c r="H89" s="16" t="e">
        <f>VLOOKUP('Syötä Ilmoittautuminen'!H92,Tasoituskertoimet!$A$2:$B$65,2)</f>
        <v>#VALUE!</v>
      </c>
      <c r="I89" s="16" t="e">
        <f>E89*H89+F89</f>
        <v>#VALUE!</v>
      </c>
      <c r="J89" s="18">
        <f>'Syötä Ilmoittautuminen'!F92</f>
        <v>0</v>
      </c>
    </row>
    <row r="90" spans="2:10" ht="12.75">
      <c r="B90">
        <f>'Syötä Ilmoittautuminen'!A93</f>
        <v>87</v>
      </c>
      <c r="C90">
        <f>'Syötä Ilmoittautuminen'!B93</f>
        <v>0</v>
      </c>
      <c r="D90">
        <f>'Syötä Ilmoittautuminen'!C93</f>
        <v>0</v>
      </c>
      <c r="E90" s="35"/>
      <c r="F90" s="35"/>
      <c r="G90" s="16">
        <f t="shared" si="1"/>
        <v>0</v>
      </c>
      <c r="H90" s="16" t="e">
        <f>VLOOKUP('Syötä Ilmoittautuminen'!H93,Tasoituskertoimet!$A$2:$B$65,2)</f>
        <v>#VALUE!</v>
      </c>
      <c r="I90" s="16" t="e">
        <f>E90*H90+F90</f>
        <v>#VALUE!</v>
      </c>
      <c r="J90" s="18">
        <f>'Syötä Ilmoittautuminen'!F93</f>
        <v>0</v>
      </c>
    </row>
    <row r="91" spans="2:10" ht="12.75">
      <c r="B91">
        <f>'Syötä Ilmoittautuminen'!A94</f>
        <v>88</v>
      </c>
      <c r="C91">
        <f>'Syötä Ilmoittautuminen'!B94</f>
        <v>0</v>
      </c>
      <c r="D91">
        <f>'Syötä Ilmoittautuminen'!C94</f>
        <v>0</v>
      </c>
      <c r="E91" s="35"/>
      <c r="F91" s="35"/>
      <c r="G91" s="16">
        <f t="shared" si="1"/>
        <v>0</v>
      </c>
      <c r="H91" s="16" t="e">
        <f>VLOOKUP('Syötä Ilmoittautuminen'!H94,Tasoituskertoimet!$A$2:$B$65,2)</f>
        <v>#VALUE!</v>
      </c>
      <c r="I91" s="16" t="e">
        <f>E91*H91+F91</f>
        <v>#VALUE!</v>
      </c>
      <c r="J91" s="18">
        <f>'Syötä Ilmoittautuminen'!F94</f>
        <v>0</v>
      </c>
    </row>
    <row r="92" spans="2:10" ht="12.75">
      <c r="B92">
        <f>'Syötä Ilmoittautuminen'!A95</f>
        <v>89</v>
      </c>
      <c r="C92">
        <f>'Syötä Ilmoittautuminen'!B95</f>
        <v>0</v>
      </c>
      <c r="D92">
        <f>'Syötä Ilmoittautuminen'!C95</f>
        <v>0</v>
      </c>
      <c r="E92" s="35"/>
      <c r="F92" s="35"/>
      <c r="G92" s="16">
        <f t="shared" si="1"/>
        <v>0</v>
      </c>
      <c r="H92" s="16" t="e">
        <f>VLOOKUP('Syötä Ilmoittautuminen'!H95,Tasoituskertoimet!$A$2:$B$65,2)</f>
        <v>#VALUE!</v>
      </c>
      <c r="I92" s="16" t="e">
        <f>E92*H92+F92</f>
        <v>#VALUE!</v>
      </c>
      <c r="J92" s="18">
        <f>'Syötä Ilmoittautuminen'!F95</f>
        <v>0</v>
      </c>
    </row>
    <row r="93" spans="2:10" ht="12.75">
      <c r="B93">
        <f>'Syötä Ilmoittautuminen'!A96</f>
        <v>90</v>
      </c>
      <c r="C93">
        <f>'Syötä Ilmoittautuminen'!B96</f>
        <v>0</v>
      </c>
      <c r="D93">
        <f>'Syötä Ilmoittautuminen'!C96</f>
        <v>0</v>
      </c>
      <c r="E93" s="35"/>
      <c r="F93" s="35"/>
      <c r="G93" s="16">
        <f t="shared" si="1"/>
        <v>0</v>
      </c>
      <c r="H93" s="16" t="e">
        <f>VLOOKUP('Syötä Ilmoittautuminen'!H96,Tasoituskertoimet!$A$2:$B$65,2)</f>
        <v>#VALUE!</v>
      </c>
      <c r="I93" s="16" t="e">
        <f>E93*H93+F93</f>
        <v>#VALUE!</v>
      </c>
      <c r="J93" s="18">
        <f>'Syötä Ilmoittautuminen'!F96</f>
        <v>0</v>
      </c>
    </row>
    <row r="94" spans="2:10" ht="12.75">
      <c r="B94">
        <f>'Syötä Ilmoittautuminen'!A97</f>
        <v>91</v>
      </c>
      <c r="C94">
        <f>'Syötä Ilmoittautuminen'!B97</f>
        <v>0</v>
      </c>
      <c r="D94">
        <f>'Syötä Ilmoittautuminen'!C97</f>
        <v>0</v>
      </c>
      <c r="E94" s="35"/>
      <c r="F94" s="35"/>
      <c r="G94" s="16">
        <f t="shared" si="1"/>
        <v>0</v>
      </c>
      <c r="H94" s="16" t="e">
        <f>VLOOKUP('Syötä Ilmoittautuminen'!H97,Tasoituskertoimet!$A$2:$B$65,2)</f>
        <v>#VALUE!</v>
      </c>
      <c r="I94" s="16" t="e">
        <f>E94*H94+F94</f>
        <v>#VALUE!</v>
      </c>
      <c r="J94" s="18">
        <f>'Syötä Ilmoittautuminen'!F97</f>
        <v>0</v>
      </c>
    </row>
    <row r="95" spans="2:10" ht="12.75">
      <c r="B95">
        <f>'Syötä Ilmoittautuminen'!A98</f>
        <v>92</v>
      </c>
      <c r="C95">
        <f>'Syötä Ilmoittautuminen'!B98</f>
        <v>0</v>
      </c>
      <c r="D95">
        <f>'Syötä Ilmoittautuminen'!C98</f>
        <v>0</v>
      </c>
      <c r="E95" s="35"/>
      <c r="F95" s="35"/>
      <c r="G95" s="16">
        <f t="shared" si="1"/>
        <v>0</v>
      </c>
      <c r="H95" s="16" t="e">
        <f>VLOOKUP('Syötä Ilmoittautuminen'!H98,Tasoituskertoimet!$A$2:$B$65,2)</f>
        <v>#VALUE!</v>
      </c>
      <c r="I95" s="16" t="e">
        <f>E95*H95+F95</f>
        <v>#VALUE!</v>
      </c>
      <c r="J95" s="18">
        <f>'Syötä Ilmoittautuminen'!F98</f>
        <v>0</v>
      </c>
    </row>
    <row r="96" spans="2:10" ht="12.75">
      <c r="B96">
        <f>'Syötä Ilmoittautuminen'!A99</f>
        <v>93</v>
      </c>
      <c r="C96">
        <f>'Syötä Ilmoittautuminen'!B99</f>
        <v>0</v>
      </c>
      <c r="D96">
        <f>'Syötä Ilmoittautuminen'!C99</f>
        <v>0</v>
      </c>
      <c r="E96" s="35"/>
      <c r="F96" s="35"/>
      <c r="G96" s="16">
        <f t="shared" si="1"/>
        <v>0</v>
      </c>
      <c r="H96" s="16" t="e">
        <f>VLOOKUP('Syötä Ilmoittautuminen'!H99,Tasoituskertoimet!$A$2:$B$65,2)</f>
        <v>#VALUE!</v>
      </c>
      <c r="I96" s="16" t="e">
        <f>E96*H96+F96</f>
        <v>#VALUE!</v>
      </c>
      <c r="J96" s="18">
        <f>'Syötä Ilmoittautuminen'!F99</f>
        <v>0</v>
      </c>
    </row>
    <row r="97" spans="2:10" ht="12.75">
      <c r="B97">
        <f>'Syötä Ilmoittautuminen'!A100</f>
        <v>94</v>
      </c>
      <c r="C97">
        <f>'Syötä Ilmoittautuminen'!B100</f>
        <v>0</v>
      </c>
      <c r="D97">
        <f>'Syötä Ilmoittautuminen'!C100</f>
        <v>0</v>
      </c>
      <c r="E97" s="35"/>
      <c r="F97" s="35"/>
      <c r="G97" s="16">
        <f t="shared" si="1"/>
        <v>0</v>
      </c>
      <c r="H97" s="16" t="e">
        <f>VLOOKUP('Syötä Ilmoittautuminen'!H100,Tasoituskertoimet!$A$2:$B$65,2)</f>
        <v>#VALUE!</v>
      </c>
      <c r="I97" s="16" t="e">
        <f>E97*H97+F97</f>
        <v>#VALUE!</v>
      </c>
      <c r="J97" s="18">
        <f>'Syötä Ilmoittautuminen'!F100</f>
        <v>0</v>
      </c>
    </row>
    <row r="98" spans="2:10" ht="12.75">
      <c r="B98">
        <f>'Syötä Ilmoittautuminen'!A101</f>
        <v>95</v>
      </c>
      <c r="C98">
        <f>'Syötä Ilmoittautuminen'!B101</f>
        <v>0</v>
      </c>
      <c r="D98">
        <f>'Syötä Ilmoittautuminen'!C101</f>
        <v>0</v>
      </c>
      <c r="E98" s="35"/>
      <c r="F98" s="35"/>
      <c r="G98" s="16">
        <f t="shared" si="1"/>
        <v>0</v>
      </c>
      <c r="H98" s="16" t="e">
        <f>VLOOKUP('Syötä Ilmoittautuminen'!H101,Tasoituskertoimet!$A$2:$B$65,2)</f>
        <v>#VALUE!</v>
      </c>
      <c r="I98" s="16" t="e">
        <f>E98*H98+F98</f>
        <v>#VALUE!</v>
      </c>
      <c r="J98" s="18">
        <f>'Syötä Ilmoittautuminen'!F101</f>
        <v>0</v>
      </c>
    </row>
    <row r="99" spans="2:10" ht="12.75">
      <c r="B99">
        <f>'Syötä Ilmoittautuminen'!A102</f>
        <v>96</v>
      </c>
      <c r="C99">
        <f>'Syötä Ilmoittautuminen'!B102</f>
        <v>0</v>
      </c>
      <c r="D99">
        <f>'Syötä Ilmoittautuminen'!C102</f>
        <v>0</v>
      </c>
      <c r="E99" s="35"/>
      <c r="F99" s="35"/>
      <c r="G99" s="16">
        <f t="shared" si="1"/>
        <v>0</v>
      </c>
      <c r="H99" s="16" t="e">
        <f>VLOOKUP('Syötä Ilmoittautuminen'!H102,Tasoituskertoimet!$A$2:$B$65,2)</f>
        <v>#VALUE!</v>
      </c>
      <c r="I99" s="16" t="e">
        <f>E99*H99+F99</f>
        <v>#VALUE!</v>
      </c>
      <c r="J99" s="18">
        <f>'Syötä Ilmoittautuminen'!F102</f>
        <v>0</v>
      </c>
    </row>
    <row r="100" spans="2:10" ht="12.75">
      <c r="B100">
        <f>'Syötä Ilmoittautuminen'!A103</f>
        <v>97</v>
      </c>
      <c r="C100">
        <f>'Syötä Ilmoittautuminen'!B103</f>
        <v>0</v>
      </c>
      <c r="D100">
        <f>'Syötä Ilmoittautuminen'!C103</f>
        <v>0</v>
      </c>
      <c r="E100" s="35"/>
      <c r="F100" s="35"/>
      <c r="G100" s="16">
        <f t="shared" si="1"/>
        <v>0</v>
      </c>
      <c r="H100" s="16" t="e">
        <f>VLOOKUP('Syötä Ilmoittautuminen'!H103,Tasoituskertoimet!$A$2:$B$65,2)</f>
        <v>#VALUE!</v>
      </c>
      <c r="I100" s="16" t="e">
        <f>E100*H100+F100</f>
        <v>#VALUE!</v>
      </c>
      <c r="J100" s="18">
        <f>'Syötä Ilmoittautuminen'!F103</f>
        <v>0</v>
      </c>
    </row>
    <row r="101" spans="2:10" ht="12.75">
      <c r="B101">
        <f>'Syötä Ilmoittautuminen'!A104</f>
        <v>98</v>
      </c>
      <c r="C101">
        <f>'Syötä Ilmoittautuminen'!B104</f>
        <v>0</v>
      </c>
      <c r="D101">
        <f>'Syötä Ilmoittautuminen'!C104</f>
        <v>0</v>
      </c>
      <c r="E101" s="35"/>
      <c r="F101" s="35"/>
      <c r="G101" s="16">
        <f t="shared" si="1"/>
        <v>0</v>
      </c>
      <c r="H101" s="16" t="e">
        <f>VLOOKUP('Syötä Ilmoittautuminen'!H104,Tasoituskertoimet!$A$2:$B$65,2)</f>
        <v>#VALUE!</v>
      </c>
      <c r="I101" s="16" t="e">
        <f>E101*H101+F101</f>
        <v>#VALUE!</v>
      </c>
      <c r="J101" s="18">
        <f>'Syötä Ilmoittautuminen'!F104</f>
        <v>0</v>
      </c>
    </row>
    <row r="102" spans="2:10" ht="12.75">
      <c r="B102">
        <f>'Syötä Ilmoittautuminen'!A105</f>
        <v>99</v>
      </c>
      <c r="C102">
        <f>'Syötä Ilmoittautuminen'!B105</f>
        <v>0</v>
      </c>
      <c r="D102">
        <f>'Syötä Ilmoittautuminen'!C105</f>
        <v>0</v>
      </c>
      <c r="E102" s="35"/>
      <c r="F102" s="35"/>
      <c r="G102" s="16">
        <f t="shared" si="1"/>
        <v>0</v>
      </c>
      <c r="H102" s="16" t="e">
        <f>VLOOKUP('Syötä Ilmoittautuminen'!H105,Tasoituskertoimet!$A$2:$B$65,2)</f>
        <v>#VALUE!</v>
      </c>
      <c r="I102" s="16" t="e">
        <f>E102*H102+F102</f>
        <v>#VALUE!</v>
      </c>
      <c r="J102" s="18">
        <f>'Syötä Ilmoittautuminen'!F105</f>
        <v>0</v>
      </c>
    </row>
    <row r="103" spans="2:10" ht="12.75">
      <c r="B103">
        <f>'Syötä Ilmoittautuminen'!A106</f>
        <v>100</v>
      </c>
      <c r="C103">
        <f>'Syötä Ilmoittautuminen'!B106</f>
        <v>0</v>
      </c>
      <c r="D103">
        <f>'Syötä Ilmoittautuminen'!C106</f>
        <v>0</v>
      </c>
      <c r="E103" s="35"/>
      <c r="F103" s="35"/>
      <c r="G103" s="16">
        <f t="shared" si="1"/>
        <v>0</v>
      </c>
      <c r="H103" s="16" t="e">
        <f>VLOOKUP('Syötä Ilmoittautuminen'!H106,Tasoituskertoimet!$A$2:$B$65,2)</f>
        <v>#VALUE!</v>
      </c>
      <c r="I103" s="16" t="e">
        <f>E103*H103+F103</f>
        <v>#VALUE!</v>
      </c>
      <c r="J103" s="18">
        <f>'Syötä Ilmoittautuminen'!F106</f>
        <v>0</v>
      </c>
    </row>
    <row r="104" spans="2:10" ht="12.75">
      <c r="B104">
        <f>'Syötä Ilmoittautuminen'!A107</f>
        <v>101</v>
      </c>
      <c r="C104">
        <f>'Syötä Ilmoittautuminen'!B107</f>
        <v>0</v>
      </c>
      <c r="D104">
        <f>'Syötä Ilmoittautuminen'!C107</f>
        <v>0</v>
      </c>
      <c r="E104" s="35"/>
      <c r="F104" s="35"/>
      <c r="G104" s="16">
        <f t="shared" si="1"/>
        <v>0</v>
      </c>
      <c r="H104" s="16" t="e">
        <f>VLOOKUP('Syötä Ilmoittautuminen'!H107,Tasoituskertoimet!$A$2:$B$65,2)</f>
        <v>#VALUE!</v>
      </c>
      <c r="I104" s="16" t="e">
        <f>E104*H104+F104</f>
        <v>#VALUE!</v>
      </c>
      <c r="J104" s="18">
        <f>'Syötä Ilmoittautuminen'!F107</f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paperSize="9" scale="1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25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6.28125" style="0" customWidth="1"/>
    <col min="2" max="2" width="6.421875" style="0" customWidth="1"/>
    <col min="3" max="4" width="18.140625" style="0" customWidth="1"/>
    <col min="5" max="6" width="8.7109375" style="16" customWidth="1"/>
    <col min="7" max="7" width="12.7109375" style="16" bestFit="1" customWidth="1"/>
    <col min="8" max="8" width="9.8515625" style="16" customWidth="1"/>
    <col min="9" max="9" width="13.00390625" style="16" customWidth="1"/>
    <col min="10" max="10" width="6.7109375" style="17" customWidth="1"/>
  </cols>
  <sheetData>
    <row r="1" ht="12.75">
      <c r="A1" s="1" t="s">
        <v>107</v>
      </c>
    </row>
    <row r="2" spans="1:5" ht="12.75">
      <c r="A2" t="s">
        <v>38</v>
      </c>
      <c r="C2" s="56">
        <v>40993</v>
      </c>
      <c r="E2" s="15" t="s">
        <v>56</v>
      </c>
    </row>
    <row r="3" ht="12.75">
      <c r="A3" t="s">
        <v>39</v>
      </c>
    </row>
    <row r="5" spans="1:9" ht="12.75">
      <c r="A5" s="1"/>
      <c r="B5" s="1" t="s">
        <v>23</v>
      </c>
      <c r="C5" s="1"/>
      <c r="D5" s="1"/>
      <c r="E5" s="15"/>
      <c r="F5" s="15"/>
      <c r="G5" s="15"/>
      <c r="I5" s="15"/>
    </row>
    <row r="6" spans="1:9" ht="12.75">
      <c r="A6" s="1" t="s">
        <v>21</v>
      </c>
      <c r="B6" s="1" t="s">
        <v>22</v>
      </c>
      <c r="C6" s="1" t="s">
        <v>12</v>
      </c>
      <c r="D6" s="1" t="s">
        <v>13</v>
      </c>
      <c r="E6" s="15" t="s">
        <v>24</v>
      </c>
      <c r="F6" s="15" t="s">
        <v>25</v>
      </c>
      <c r="G6" s="15" t="s">
        <v>28</v>
      </c>
      <c r="H6" s="15" t="s">
        <v>40</v>
      </c>
      <c r="I6" s="15" t="s">
        <v>47</v>
      </c>
    </row>
    <row r="7" spans="1:10" ht="12.75">
      <c r="A7">
        <v>1</v>
      </c>
      <c r="B7">
        <f>'Syötä Kisa Tulokset'!B18</f>
        <v>15</v>
      </c>
      <c r="C7" t="str">
        <f>'Syötä Kisa Tulokset'!C18</f>
        <v>Wikström</v>
      </c>
      <c r="D7" t="str">
        <f>'Syötä Kisa Tulokset'!D18</f>
        <v>Ulrika</v>
      </c>
      <c r="E7" s="16">
        <f>'Syötä Kisa Tulokset'!E18</f>
        <v>24.94</v>
      </c>
      <c r="F7" s="16">
        <f>'Syötä Kisa Tulokset'!F18</f>
        <v>24.066</v>
      </c>
      <c r="G7" s="16">
        <f>'Syötä Kisa Tulokset'!G18</f>
        <v>24.066</v>
      </c>
      <c r="H7" s="16">
        <f>'Syötä Kisa Tulokset'!H18</f>
        <v>0.88</v>
      </c>
      <c r="I7" s="16">
        <f>'Syötä Kisa Tulokset'!I18</f>
        <v>46.0132</v>
      </c>
      <c r="J7" s="18"/>
    </row>
    <row r="8" spans="1:10" ht="12.75">
      <c r="A8">
        <v>2</v>
      </c>
      <c r="B8">
        <f>'Syötä Kisa Tulokset'!B19</f>
        <v>16</v>
      </c>
      <c r="C8" t="str">
        <f>'Syötä Kisa Tulokset'!C19</f>
        <v>Vismanen</v>
      </c>
      <c r="D8" t="str">
        <f>'Syötä Kisa Tulokset'!D19</f>
        <v>Kari</v>
      </c>
      <c r="E8" s="16">
        <f>'Syötä Kisa Tulokset'!E19</f>
        <v>23.898</v>
      </c>
      <c r="F8" s="16">
        <f>'Syötä Kisa Tulokset'!F19</f>
        <v>23.86</v>
      </c>
      <c r="G8" s="16">
        <f>'Syötä Kisa Tulokset'!G19</f>
        <v>23.86</v>
      </c>
      <c r="H8" s="16">
        <f>'Syötä Kisa Tulokset'!H19</f>
        <v>0.94</v>
      </c>
      <c r="I8" s="16">
        <f>'Syötä Kisa Tulokset'!I19</f>
        <v>46.32411999999999</v>
      </c>
      <c r="J8" s="18"/>
    </row>
    <row r="9" spans="1:10" ht="12.75">
      <c r="A9">
        <f aca="true" t="shared" si="0" ref="A9:A25">1+A8</f>
        <v>3</v>
      </c>
      <c r="B9">
        <f>'Syötä Kisa Tulokset'!B13</f>
        <v>10</v>
      </c>
      <c r="C9" t="str">
        <f>'Syötä Kisa Tulokset'!C13</f>
        <v>Heikurinen</v>
      </c>
      <c r="D9" t="str">
        <f>'Syötä Kisa Tulokset'!D13</f>
        <v>Samu</v>
      </c>
      <c r="E9" s="16">
        <f>'Syötä Kisa Tulokset'!E13</f>
        <v>25.433</v>
      </c>
      <c r="F9" s="16">
        <f>'Syötä Kisa Tulokset'!F13</f>
        <v>25.296</v>
      </c>
      <c r="G9" s="16">
        <f>'Syötä Kisa Tulokset'!G13</f>
        <v>25.296</v>
      </c>
      <c r="H9" s="16">
        <f>'Syötä Kisa Tulokset'!H13</f>
        <v>0.84</v>
      </c>
      <c r="I9" s="16">
        <f>'Syötä Kisa Tulokset'!I13</f>
        <v>46.65972</v>
      </c>
      <c r="J9" s="18"/>
    </row>
    <row r="10" spans="1:10" ht="12.75">
      <c r="A10">
        <f t="shared" si="0"/>
        <v>4</v>
      </c>
      <c r="B10">
        <f>'Syötä Kisa Tulokset'!B20</f>
        <v>17</v>
      </c>
      <c r="C10" t="str">
        <f>'Syötä Kisa Tulokset'!C20</f>
        <v>Yrjä</v>
      </c>
      <c r="D10" t="str">
        <f>'Syötä Kisa Tulokset'!D20</f>
        <v>Aki</v>
      </c>
      <c r="E10" s="16">
        <f>'Syötä Kisa Tulokset'!E20</f>
        <v>24.761</v>
      </c>
      <c r="F10" s="16">
        <f>'Syötä Kisa Tulokset'!F20</f>
        <v>24.48</v>
      </c>
      <c r="G10" s="16">
        <f>'Syötä Kisa Tulokset'!G20</f>
        <v>24.48</v>
      </c>
      <c r="H10" s="16">
        <f>'Syötä Kisa Tulokset'!H20</f>
        <v>0.96</v>
      </c>
      <c r="I10" s="16">
        <f>'Syötä Kisa Tulokset'!I20</f>
        <v>48.25056</v>
      </c>
      <c r="J10" s="18"/>
    </row>
    <row r="11" spans="1:10" ht="12.75">
      <c r="A11">
        <f t="shared" si="0"/>
        <v>5</v>
      </c>
      <c r="B11">
        <f>'Syötä Kisa Tulokset'!B17</f>
        <v>14</v>
      </c>
      <c r="C11" t="str">
        <f>'Syötä Kisa Tulokset'!C17</f>
        <v>Herranen</v>
      </c>
      <c r="D11" t="str">
        <f>'Syötä Kisa Tulokset'!D17</f>
        <v>Kimmo</v>
      </c>
      <c r="E11" s="16">
        <f>'Syötä Kisa Tulokset'!E17</f>
        <v>25.153</v>
      </c>
      <c r="F11" s="16">
        <f>'Syötä Kisa Tulokset'!F17</f>
        <v>24.89</v>
      </c>
      <c r="G11" s="16">
        <f>'Syötä Kisa Tulokset'!G17</f>
        <v>24.89</v>
      </c>
      <c r="H11" s="16">
        <f>'Syötä Kisa Tulokset'!H17</f>
        <v>0.95</v>
      </c>
      <c r="I11" s="16">
        <f>'Syötä Kisa Tulokset'!I17</f>
        <v>48.785349999999994</v>
      </c>
      <c r="J11" s="18"/>
    </row>
    <row r="12" spans="1:10" ht="12.75">
      <c r="A12">
        <f t="shared" si="0"/>
        <v>6</v>
      </c>
      <c r="B12">
        <f>'Syötä Kisa Tulokset'!B11</f>
        <v>8</v>
      </c>
      <c r="C12" t="str">
        <f>'Syötä Kisa Tulokset'!C11</f>
        <v>Heikurinen</v>
      </c>
      <c r="D12" t="str">
        <f>'Syötä Kisa Tulokset'!D11</f>
        <v>Saku</v>
      </c>
      <c r="E12" s="16">
        <f>'Syötä Kisa Tulokset'!E11</f>
        <v>26.245</v>
      </c>
      <c r="F12" s="16">
        <f>'Syötä Kisa Tulokset'!F11</f>
        <v>25.228</v>
      </c>
      <c r="G12" s="16">
        <f>'Syötä Kisa Tulokset'!G11</f>
        <v>25.228</v>
      </c>
      <c r="H12" s="16">
        <f>'Syötä Kisa Tulokset'!H11</f>
        <v>0.93</v>
      </c>
      <c r="I12" s="16">
        <f>'Syötä Kisa Tulokset'!I11</f>
        <v>49.635850000000005</v>
      </c>
      <c r="J12" s="18"/>
    </row>
    <row r="13" spans="1:10" ht="12.75">
      <c r="A13">
        <f t="shared" si="0"/>
        <v>7</v>
      </c>
      <c r="B13">
        <f>'Syötä Kisa Tulokset'!B10</f>
        <v>7</v>
      </c>
      <c r="C13" t="str">
        <f>'Syötä Kisa Tulokset'!C10</f>
        <v>Saarinen</v>
      </c>
      <c r="D13" t="str">
        <f>'Syötä Kisa Tulokset'!D10</f>
        <v>Inka</v>
      </c>
      <c r="E13" s="16">
        <f>'Syötä Kisa Tulokset'!E10</f>
        <v>27.775</v>
      </c>
      <c r="F13" s="16">
        <f>'Syötä Kisa Tulokset'!F10</f>
        <v>27.367</v>
      </c>
      <c r="G13" s="16">
        <f>'Syötä Kisa Tulokset'!G10</f>
        <v>27.367</v>
      </c>
      <c r="H13" s="16">
        <f>'Syötä Kisa Tulokset'!H10</f>
        <v>0.81</v>
      </c>
      <c r="I13" s="16">
        <f>'Syötä Kisa Tulokset'!I10</f>
        <v>49.86475</v>
      </c>
      <c r="J13" s="18"/>
    </row>
    <row r="14" spans="1:10" ht="12.75">
      <c r="A14">
        <f t="shared" si="0"/>
        <v>8</v>
      </c>
      <c r="B14">
        <f>'Syötä Kisa Tulokset'!B22</f>
        <v>19</v>
      </c>
      <c r="C14" t="str">
        <f>'Syötä Kisa Tulokset'!C22</f>
        <v>Viisanen</v>
      </c>
      <c r="D14" t="str">
        <f>'Syötä Kisa Tulokset'!D22</f>
        <v>William</v>
      </c>
      <c r="E14" s="16">
        <f>'Syötä Kisa Tulokset'!E22</f>
        <v>27.124</v>
      </c>
      <c r="F14" s="16">
        <f>'Syötä Kisa Tulokset'!F22</f>
        <v>25.883</v>
      </c>
      <c r="G14" s="16">
        <f>'Syötä Kisa Tulokset'!G22</f>
        <v>25.883</v>
      </c>
      <c r="H14" s="16">
        <f>'Syötä Kisa Tulokset'!H22</f>
        <v>0.89</v>
      </c>
      <c r="I14" s="16">
        <f>'Syötä Kisa Tulokset'!I22</f>
        <v>50.02336</v>
      </c>
      <c r="J14" s="18"/>
    </row>
    <row r="15" spans="1:10" ht="12.75">
      <c r="A15">
        <f t="shared" si="0"/>
        <v>9</v>
      </c>
      <c r="B15">
        <f>'Syötä Kisa Tulokset'!B12</f>
        <v>9</v>
      </c>
      <c r="C15" t="str">
        <f>'Syötä Kisa Tulokset'!C12</f>
        <v>Heikurinen</v>
      </c>
      <c r="D15" t="str">
        <f>'Syötä Kisa Tulokset'!D12</f>
        <v>Santtu</v>
      </c>
      <c r="E15" s="16">
        <f>'Syötä Kisa Tulokset'!E12</f>
        <v>27.108</v>
      </c>
      <c r="F15" s="16">
        <f>'Syötä Kisa Tulokset'!F12</f>
        <v>27.032</v>
      </c>
      <c r="G15" s="16">
        <f>'Syötä Kisa Tulokset'!G12</f>
        <v>27.032</v>
      </c>
      <c r="H15" s="16">
        <f>'Syötä Kisa Tulokset'!H12</f>
        <v>0.89</v>
      </c>
      <c r="I15" s="16">
        <f>'Syötä Kisa Tulokset'!I12</f>
        <v>51.15812</v>
      </c>
      <c r="J15" s="18"/>
    </row>
    <row r="16" spans="1:10" ht="12.75">
      <c r="A16">
        <f t="shared" si="0"/>
        <v>10</v>
      </c>
      <c r="B16">
        <f>'Syötä Kisa Tulokset'!B9</f>
        <v>6</v>
      </c>
      <c r="C16" t="str">
        <f>'Syötä Kisa Tulokset'!C9</f>
        <v>Saarinen</v>
      </c>
      <c r="D16" t="str">
        <f>'Syötä Kisa Tulokset'!D9</f>
        <v>Lotta</v>
      </c>
      <c r="E16" s="16">
        <f>'Syötä Kisa Tulokset'!E9</f>
        <v>28.72</v>
      </c>
      <c r="F16" s="16">
        <f>'Syötä Kisa Tulokset'!F9</f>
        <v>29.412</v>
      </c>
      <c r="G16" s="16">
        <f>'Syötä Kisa Tulokset'!G9</f>
        <v>28.72</v>
      </c>
      <c r="H16" s="16">
        <f>'Syötä Kisa Tulokset'!H9</f>
        <v>0.76</v>
      </c>
      <c r="I16" s="16">
        <f>'Syötä Kisa Tulokset'!I9</f>
        <v>51.2392</v>
      </c>
      <c r="J16" s="18"/>
    </row>
    <row r="17" spans="1:10" ht="12.75">
      <c r="A17">
        <f t="shared" si="0"/>
        <v>11</v>
      </c>
      <c r="B17">
        <f>'Syötä Kisa Tulokset'!B7</f>
        <v>4</v>
      </c>
      <c r="C17" t="str">
        <f>'Syötä Kisa Tulokset'!C7</f>
        <v>Tuominen</v>
      </c>
      <c r="D17" t="str">
        <f>'Syötä Kisa Tulokset'!D7</f>
        <v>Olli</v>
      </c>
      <c r="E17" s="16">
        <f>'Syötä Kisa Tulokset'!E7</f>
        <v>28.381</v>
      </c>
      <c r="F17" s="16">
        <f>'Syötä Kisa Tulokset'!F7</f>
        <v>27.412</v>
      </c>
      <c r="G17" s="16">
        <f>'Syötä Kisa Tulokset'!G7</f>
        <v>27.412</v>
      </c>
      <c r="H17" s="16">
        <f>'Syötä Kisa Tulokset'!H7</f>
        <v>0.84</v>
      </c>
      <c r="I17" s="16">
        <f>'Syötä Kisa Tulokset'!I7</f>
        <v>51.252039999999994</v>
      </c>
      <c r="J17" s="18"/>
    </row>
    <row r="18" spans="1:10" ht="12.75">
      <c r="A18">
        <f t="shared" si="0"/>
        <v>12</v>
      </c>
      <c r="B18">
        <f>'Syötä Kisa Tulokset'!B6</f>
        <v>3</v>
      </c>
      <c r="C18" t="str">
        <f>'Syötä Kisa Tulokset'!C6</f>
        <v>Honkala</v>
      </c>
      <c r="D18" t="str">
        <f>'Syötä Kisa Tulokset'!D6</f>
        <v>Arttu</v>
      </c>
      <c r="E18" s="16">
        <f>'Syötä Kisa Tulokset'!E6</f>
        <v>29.18</v>
      </c>
      <c r="F18" s="16">
        <f>'Syötä Kisa Tulokset'!F6</f>
        <v>28.401</v>
      </c>
      <c r="G18" s="16">
        <f>'Syötä Kisa Tulokset'!G6</f>
        <v>28.401</v>
      </c>
      <c r="H18" s="16">
        <f>'Syötä Kisa Tulokset'!H6</f>
        <v>0.84</v>
      </c>
      <c r="I18" s="16">
        <f>'Syötä Kisa Tulokset'!I6</f>
        <v>52.9122</v>
      </c>
      <c r="J18" s="18"/>
    </row>
    <row r="19" spans="1:10" ht="12.75">
      <c r="A19">
        <f t="shared" si="0"/>
        <v>13</v>
      </c>
      <c r="B19">
        <f>'Syötä Kisa Tulokset'!B5</f>
        <v>2</v>
      </c>
      <c r="C19" t="str">
        <f>'Syötä Kisa Tulokset'!C5</f>
        <v>Westerlund</v>
      </c>
      <c r="D19" t="str">
        <f>'Syötä Kisa Tulokset'!D5</f>
        <v>Ville</v>
      </c>
      <c r="E19" s="16">
        <f>'Syötä Kisa Tulokset'!E5</f>
        <v>30.302</v>
      </c>
      <c r="F19" s="16">
        <f>'Syötä Kisa Tulokset'!F5</f>
        <v>29.854</v>
      </c>
      <c r="G19" s="16">
        <f>'Syötä Kisa Tulokset'!G5</f>
        <v>29.854</v>
      </c>
      <c r="H19" s="16">
        <f>'Syötä Kisa Tulokset'!H5</f>
        <v>0.78</v>
      </c>
      <c r="I19" s="16">
        <f>'Syötä Kisa Tulokset'!I5</f>
        <v>53.48956</v>
      </c>
      <c r="J19" s="18"/>
    </row>
    <row r="20" spans="1:10" ht="12.75">
      <c r="A20">
        <f t="shared" si="0"/>
        <v>14</v>
      </c>
      <c r="B20">
        <f>'Syötä Kisa Tulokset'!B21</f>
        <v>18</v>
      </c>
      <c r="C20" t="str">
        <f>'Syötä Kisa Tulokset'!C21</f>
        <v>Viisanen</v>
      </c>
      <c r="D20" t="str">
        <f>'Syötä Kisa Tulokset'!D21</f>
        <v>Samuel</v>
      </c>
      <c r="E20" s="16">
        <f>'Syötä Kisa Tulokset'!E21</f>
        <v>29.082</v>
      </c>
      <c r="F20" s="16">
        <f>'Syötä Kisa Tulokset'!F21</f>
        <v>29.417</v>
      </c>
      <c r="G20" s="16">
        <f>'Syötä Kisa Tulokset'!G21</f>
        <v>29.082</v>
      </c>
      <c r="H20" s="16">
        <f>'Syötä Kisa Tulokset'!H21</f>
        <v>0.84</v>
      </c>
      <c r="I20" s="16">
        <f>'Syötä Kisa Tulokset'!I21</f>
        <v>53.84588</v>
      </c>
      <c r="J20" s="18"/>
    </row>
    <row r="21" spans="1:10" ht="12.75">
      <c r="A21">
        <f t="shared" si="0"/>
        <v>15</v>
      </c>
      <c r="B21">
        <f>'Syötä Kisa Tulokset'!B14</f>
        <v>11</v>
      </c>
      <c r="C21" t="str">
        <f>'Syötä Kisa Tulokset'!C14</f>
        <v>Wahlsten</v>
      </c>
      <c r="D21" t="str">
        <f>'Syötä Kisa Tulokset'!D14</f>
        <v>Ida</v>
      </c>
      <c r="E21" s="16">
        <f>'Syötä Kisa Tulokset'!E14</f>
        <v>29.836</v>
      </c>
      <c r="F21" s="16">
        <f>'Syötä Kisa Tulokset'!F14</f>
        <v>29.814</v>
      </c>
      <c r="G21" s="16">
        <f>'Syötä Kisa Tulokset'!G14</f>
        <v>29.814</v>
      </c>
      <c r="H21" s="16">
        <f>'Syötä Kisa Tulokset'!H14</f>
        <v>0.81</v>
      </c>
      <c r="I21" s="16">
        <f>'Syötä Kisa Tulokset'!I14</f>
        <v>53.98116</v>
      </c>
      <c r="J21" s="18"/>
    </row>
    <row r="22" spans="1:10" ht="12.75">
      <c r="A22">
        <f t="shared" si="0"/>
        <v>16</v>
      </c>
      <c r="B22">
        <f>'Syötä Kisa Tulokset'!B4</f>
        <v>1</v>
      </c>
      <c r="C22" t="str">
        <f>'Syötä Kisa Tulokset'!C4</f>
        <v>Heino</v>
      </c>
      <c r="D22" t="str">
        <f>'Syötä Kisa Tulokset'!D4</f>
        <v>Nea</v>
      </c>
      <c r="E22" s="16">
        <f>'Syötä Kisa Tulokset'!E4</f>
        <v>32.046</v>
      </c>
      <c r="F22" s="16">
        <f>'Syötä Kisa Tulokset'!F4</f>
        <v>30.43</v>
      </c>
      <c r="G22" s="16">
        <f>'Syötä Kisa Tulokset'!G4</f>
        <v>30.43</v>
      </c>
      <c r="H22" s="16">
        <f>'Syötä Kisa Tulokset'!H4</f>
        <v>0.76</v>
      </c>
      <c r="I22" s="16">
        <f>'Syötä Kisa Tulokset'!I4</f>
        <v>54.78496</v>
      </c>
      <c r="J22" s="18"/>
    </row>
    <row r="23" spans="1:10" ht="12.75">
      <c r="A23">
        <f t="shared" si="0"/>
        <v>17</v>
      </c>
      <c r="B23">
        <f>'Syötä Kisa Tulokset'!B8</f>
        <v>5</v>
      </c>
      <c r="C23" t="str">
        <f>'Syötä Kisa Tulokset'!C8</f>
        <v>Tuominen</v>
      </c>
      <c r="D23" t="str">
        <f>'Syötä Kisa Tulokset'!D8</f>
        <v>Oskari</v>
      </c>
      <c r="E23" s="16">
        <f>'Syötä Kisa Tulokset'!E8</f>
        <v>30.437</v>
      </c>
      <c r="F23" s="16">
        <f>'Syötä Kisa Tulokset'!F8</f>
        <v>29.735</v>
      </c>
      <c r="G23" s="16">
        <f>'Syötä Kisa Tulokset'!G8</f>
        <v>29.735</v>
      </c>
      <c r="H23" s="16">
        <f>'Syötä Kisa Tulokset'!H8</f>
        <v>0.84</v>
      </c>
      <c r="I23" s="16">
        <f>'Syötä Kisa Tulokset'!I8</f>
        <v>55.302080000000004</v>
      </c>
      <c r="J23" s="18"/>
    </row>
    <row r="24" spans="1:10" ht="12.75">
      <c r="A24">
        <f t="shared" si="0"/>
        <v>18</v>
      </c>
      <c r="B24">
        <f>'Syötä Kisa Tulokset'!B15</f>
        <v>12</v>
      </c>
      <c r="C24" t="str">
        <f>'Syötä Kisa Tulokset'!C15</f>
        <v>Herranen</v>
      </c>
      <c r="D24" t="str">
        <f>'Syötä Kisa Tulokset'!D15</f>
        <v>Kristo</v>
      </c>
      <c r="E24" s="16">
        <f>'Syötä Kisa Tulokset'!E15</f>
        <v>33.047</v>
      </c>
      <c r="F24" s="16">
        <f>'Syötä Kisa Tulokset'!F15</f>
        <v>32.751</v>
      </c>
      <c r="G24" s="16">
        <f>'Syötä Kisa Tulokset'!G15</f>
        <v>32.751</v>
      </c>
      <c r="H24" s="16">
        <f>'Syötä Kisa Tulokset'!H15</f>
        <v>0.78</v>
      </c>
      <c r="I24" s="16">
        <f>'Syötä Kisa Tulokset'!I15</f>
        <v>58.52766</v>
      </c>
      <c r="J24" s="18"/>
    </row>
    <row r="25" spans="1:10" ht="12.75">
      <c r="A25">
        <f t="shared" si="0"/>
        <v>19</v>
      </c>
      <c r="B25">
        <f>'Syötä Kisa Tulokset'!B16</f>
        <v>13</v>
      </c>
      <c r="C25" t="str">
        <f>'Syötä Kisa Tulokset'!C16</f>
        <v>Herranen</v>
      </c>
      <c r="D25" t="str">
        <f>'Syötä Kisa Tulokset'!D16</f>
        <v>Karlo</v>
      </c>
      <c r="E25" s="16">
        <f>'Syötä Kisa Tulokset'!E16</f>
        <v>36.028</v>
      </c>
      <c r="F25" s="16">
        <f>'Syötä Kisa Tulokset'!F16</f>
        <v>33.79</v>
      </c>
      <c r="G25" s="16">
        <f>'Syötä Kisa Tulokset'!G16</f>
        <v>33.79</v>
      </c>
      <c r="H25" s="16">
        <f>'Syötä Kisa Tulokset'!H16</f>
        <v>0.84</v>
      </c>
      <c r="I25" s="16">
        <f>'Syötä Kisa Tulokset'!I16</f>
        <v>64.05351999999999</v>
      </c>
      <c r="J25" s="18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paperSize="9" scale="2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39"/>
  <sheetViews>
    <sheetView zoomScalePageLayoutView="0" workbookViewId="0" topLeftCell="A1">
      <selection activeCell="B7" sqref="B7"/>
    </sheetView>
  </sheetViews>
  <sheetFormatPr defaultColWidth="9.140625" defaultRowHeight="12.75"/>
  <cols>
    <col min="2" max="2" width="46.7109375" style="0" customWidth="1"/>
  </cols>
  <sheetData>
    <row r="3" ht="12.75">
      <c r="B3" t="str">
        <f>CONCATENATE('1 tasoitettu +2'!A1)</f>
        <v>MERI TEIJO KEVÄT CUP</v>
      </c>
    </row>
    <row r="4" ht="12.75">
      <c r="B4" t="s">
        <v>108</v>
      </c>
    </row>
    <row r="5" ht="12.75">
      <c r="B5" t="str">
        <f>CONCATENATE('1 tasoitettu +2'!D2," ",'1 tasoitettu +2'!E2)</f>
        <v> 1 lasku tasotettu + 2 lasku raaka aika</v>
      </c>
    </row>
    <row r="6" ht="12.75">
      <c r="B6" t="str">
        <f>CONCATENATE('1 tasoitettu +2'!A3," ",'1 tasoitettu +2'!B3," ",'1 tasoitettu +2'!C3," ",'1 tasoitettu +2'!D3," ",'1 tasoitettu +2'!E3)</f>
        <v>Lopputulokset    </v>
      </c>
    </row>
    <row r="7" ht="12.75">
      <c r="B7" t="str">
        <f>CONCATENATE('1 tasoitettu +2'!A4," ",'1 tasoitettu +2'!B4," ",'1 tasoitettu +2'!C4," ",'1 tasoitettu +2'!D4," ",'1 tasoitettu +2'!E4)</f>
        <v>    </v>
      </c>
    </row>
    <row r="8" ht="12.75">
      <c r="B8" t="str">
        <f>CONCATENATE('1 tasoitettu +2'!A5," ",'1 tasoitettu +2'!B5," ",'1 tasoitettu +2'!C5," ",'1 tasoitettu +2'!D5," ",'1 tasoitettu +2'!E5)</f>
        <v> Lähtö   </v>
      </c>
    </row>
    <row r="9" ht="12.75">
      <c r="B9" t="str">
        <f>CONCATENATE('1 tasoitettu +2'!A6," ",'1 tasoitettu +2'!C6," ",'1 tasoitettu +2'!D6," ",'1 tasoitettu +2'!E6," ",'1 tasoitettu +2'!F6," ",'1 tasoitettu +2'!I6)</f>
        <v>Sij. Sukunimi Etunimi 1. lasku 2. lasku Lopputulos</v>
      </c>
    </row>
    <row r="10" ht="12.75">
      <c r="B10" t="str">
        <f>CONCATENATE('1 tasoitettu +2'!A7," ",'1 tasoitettu +2'!C7," ",'1 tasoitettu +2'!D7," ",'1 tasoitettu +2'!E7," ",'1 tasoitettu +2'!F7," ",'1 tasoitettu +2'!I7)</f>
        <v>1 Wikström Ulrika 24,94 24,066 46,0132</v>
      </c>
    </row>
    <row r="11" ht="12.75">
      <c r="B11" t="str">
        <f>CONCATENATE('1 tasoitettu +2'!A8," ",'1 tasoitettu +2'!C8," ",'1 tasoitettu +2'!D8," ",'1 tasoitettu +2'!E8," ",'1 tasoitettu +2'!F8," ",'1 tasoitettu +2'!I8)</f>
        <v>2 Vismanen Kari 23,898 23,86 46,32412</v>
      </c>
    </row>
    <row r="12" ht="12.75">
      <c r="B12" t="str">
        <f>CONCATENATE('1 tasoitettu +2'!A9," ",'1 tasoitettu +2'!C9," ",'1 tasoitettu +2'!D9," ",'1 tasoitettu +2'!E9," ",'1 tasoitettu +2'!F9," ",'1 tasoitettu +2'!I9)</f>
        <v>3 Heikurinen Samu 25,433 25,296 46,65972</v>
      </c>
    </row>
    <row r="13" ht="12.75">
      <c r="B13" t="str">
        <f>CONCATENATE('1 tasoitettu +2'!A10," ",'1 tasoitettu +2'!C10," ",'1 tasoitettu +2'!D10," ",'1 tasoitettu +2'!E10," ",'1 tasoitettu +2'!F10," ",'1 tasoitettu +2'!I10)</f>
        <v>4 Yrjä Aki 24,761 24,48 48,25056</v>
      </c>
    </row>
    <row r="14" ht="12.75">
      <c r="B14" t="str">
        <f>CONCATENATE('1 tasoitettu +2'!A11," ",'1 tasoitettu +2'!C11," ",'1 tasoitettu +2'!D11," ",'1 tasoitettu +2'!E11," ",'1 tasoitettu +2'!F11," ",'1 tasoitettu +2'!I11)</f>
        <v>5 Herranen Kimmo 25,153 24,89 48,78535</v>
      </c>
    </row>
    <row r="15" ht="12.75">
      <c r="B15" t="str">
        <f>CONCATENATE('1 tasoitettu +2'!A12," ",'1 tasoitettu +2'!C12," ",'1 tasoitettu +2'!D12," ",'1 tasoitettu +2'!E12," ",'1 tasoitettu +2'!F12," ",'1 tasoitettu +2'!I12)</f>
        <v>6 Heikurinen Saku 26,245 25,228 49,63585</v>
      </c>
    </row>
    <row r="16" ht="12.75">
      <c r="B16" t="str">
        <f>CONCATENATE('1 tasoitettu +2'!A13," ",'1 tasoitettu +2'!C13," ",'1 tasoitettu +2'!D13," ",'1 tasoitettu +2'!E13," ",'1 tasoitettu +2'!F13," ",'1 tasoitettu +2'!I13)</f>
        <v>7 Saarinen Inka 27,775 27,367 49,86475</v>
      </c>
    </row>
    <row r="17" ht="12.75">
      <c r="B17" t="str">
        <f>CONCATENATE('1 tasoitettu +2'!A14," ",'1 tasoitettu +2'!C14," ",'1 tasoitettu +2'!D14," ",'1 tasoitettu +2'!E14," ",'1 tasoitettu +2'!F14," ",'1 tasoitettu +2'!I14)</f>
        <v>8 Viisanen William 27,124 25,883 50,02336</v>
      </c>
    </row>
    <row r="18" ht="12.75">
      <c r="B18" t="str">
        <f>CONCATENATE('1 tasoitettu +2'!A15," ",'1 tasoitettu +2'!C15," ",'1 tasoitettu +2'!D15," ",'1 tasoitettu +2'!E15," ",'1 tasoitettu +2'!F15," ",'1 tasoitettu +2'!I15)</f>
        <v>9 Heikurinen Santtu 27,108 27,032 51,15812</v>
      </c>
    </row>
    <row r="19" ht="12.75">
      <c r="B19" t="str">
        <f>CONCATENATE('1 tasoitettu +2'!A16," ",'1 tasoitettu +2'!C16," ",'1 tasoitettu +2'!D16," ",'1 tasoitettu +2'!E16," ",'1 tasoitettu +2'!F16," ",'1 tasoitettu +2'!I16)</f>
        <v>10 Saarinen Lotta 28,72 29,412 51,2392</v>
      </c>
    </row>
    <row r="20" ht="12.75">
      <c r="B20" t="str">
        <f>CONCATENATE('1 tasoitettu +2'!A17," ",'1 tasoitettu +2'!C17," ",'1 tasoitettu +2'!D17," ",'1 tasoitettu +2'!E17," ",'1 tasoitettu +2'!F17," ",'1 tasoitettu +2'!I17)</f>
        <v>11 Tuominen Olli 28,381 27,412 51,25204</v>
      </c>
    </row>
    <row r="21" ht="12.75">
      <c r="B21" t="str">
        <f>CONCATENATE('1 tasoitettu +2'!A18," ",'1 tasoitettu +2'!C18," ",'1 tasoitettu +2'!D18," ",'1 tasoitettu +2'!E18," ",'1 tasoitettu +2'!F18," ",'1 tasoitettu +2'!I18)</f>
        <v>12 Honkala Arttu 29,18 28,401 52,9122</v>
      </c>
    </row>
    <row r="22" ht="12.75">
      <c r="B22" t="str">
        <f>CONCATENATE('1 tasoitettu +2'!A19," ",'1 tasoitettu +2'!C19," ",'1 tasoitettu +2'!D19," ",'1 tasoitettu +2'!E19," ",'1 tasoitettu +2'!F19," ",'1 tasoitettu +2'!I19)</f>
        <v>13 Westerlund Ville 30,302 29,854 53,48956</v>
      </c>
    </row>
    <row r="23" ht="12.75">
      <c r="B23" t="str">
        <f>CONCATENATE('1 tasoitettu +2'!A20," ",'1 tasoitettu +2'!C20," ",'1 tasoitettu +2'!D20," ",'1 tasoitettu +2'!E20," ",'1 tasoitettu +2'!F20," ",'1 tasoitettu +2'!I20)</f>
        <v>14 Viisanen Samuel 29,082 29,417 53,84588</v>
      </c>
    </row>
    <row r="24" ht="12.75">
      <c r="B24" t="str">
        <f>CONCATENATE('1 tasoitettu +2'!A21," ",'1 tasoitettu +2'!C21," ",'1 tasoitettu +2'!D21," ",'1 tasoitettu +2'!E21," ",'1 tasoitettu +2'!F21," ",'1 tasoitettu +2'!I21)</f>
        <v>15 Wahlsten Ida 29,836 29,814 53,98116</v>
      </c>
    </row>
    <row r="25" ht="12.75">
      <c r="B25" t="str">
        <f>CONCATENATE('1 tasoitettu +2'!A22," ",'1 tasoitettu +2'!C22," ",'1 tasoitettu +2'!D22," ",'1 tasoitettu +2'!E22," ",'1 tasoitettu +2'!F22," ",'1 tasoitettu +2'!I22)</f>
        <v>16 Heino Nea 32,046 30,43 54,78496</v>
      </c>
    </row>
    <row r="26" ht="12.75">
      <c r="B26" t="str">
        <f>CONCATENATE('1 tasoitettu +2'!A23," ",'1 tasoitettu +2'!C23," ",'1 tasoitettu +2'!D23," ",'1 tasoitettu +2'!E23," ",'1 tasoitettu +2'!F23," ",'1 tasoitettu +2'!I23)</f>
        <v>17 Tuominen Oskari 30,437 29,735 55,30208</v>
      </c>
    </row>
    <row r="27" ht="12.75">
      <c r="B27" t="str">
        <f>CONCATENATE('1 tasoitettu +2'!A24," ",'1 tasoitettu +2'!C24," ",'1 tasoitettu +2'!D24," ",'1 tasoitettu +2'!E24," ",'1 tasoitettu +2'!F24," ",'1 tasoitettu +2'!I24)</f>
        <v>18 Herranen Kristo 33,047 32,751 58,52766</v>
      </c>
    </row>
    <row r="28" ht="12.75">
      <c r="B28" t="str">
        <f>CONCATENATE('1 tasoitettu +2'!A25," ",'1 tasoitettu +2'!C25," ",'1 tasoitettu +2'!D25," ",'1 tasoitettu +2'!E25," ",'1 tasoitettu +2'!F25," ",'1 tasoitettu +2'!I25)</f>
        <v>19 Herranen Karlo 36,028 33,79 64,05352</v>
      </c>
    </row>
    <row r="29" ht="12.75">
      <c r="B29" t="str">
        <f>CONCATENATE('1 tasoitettu +2'!A26," ",'1 tasoitettu +2'!B26," ",'1 tasoitettu +2'!C26," ",'1 tasoitettu +2'!D26," ",'1 tasoitettu +2'!E26)</f>
        <v>    </v>
      </c>
    </row>
    <row r="30" ht="12.75">
      <c r="B30" t="str">
        <f>CONCATENATE('1 tasoitettu +2'!A27," ",'1 tasoitettu +2'!B27," ",'1 tasoitettu +2'!C27," ",'1 tasoitettu +2'!D27," ",'1 tasoitettu +2'!E27)</f>
        <v>    </v>
      </c>
    </row>
    <row r="31" ht="12.75">
      <c r="B31" t="str">
        <f>CONCATENATE('1 tasoitettu +2'!A28," ",'1 tasoitettu +2'!B28," ",'1 tasoitettu +2'!C28," ",'1 tasoitettu +2'!D28," ",'1 tasoitettu +2'!E28)</f>
        <v>    </v>
      </c>
    </row>
    <row r="32" ht="12.75">
      <c r="B32" t="str">
        <f>CONCATENATE('1 tasoitettu +2'!A29," ",'1 tasoitettu +2'!B29," ",'1 tasoitettu +2'!C29," ",'1 tasoitettu +2'!D29," ",'1 tasoitettu +2'!E29)</f>
        <v>    </v>
      </c>
    </row>
    <row r="33" ht="12.75">
      <c r="B33" t="str">
        <f>CONCATENATE('1 tasoitettu +2'!A30," ",'1 tasoitettu +2'!B30," ",'1 tasoitettu +2'!C30," ",'1 tasoitettu +2'!D30," ",'1 tasoitettu +2'!E30)</f>
        <v>    </v>
      </c>
    </row>
    <row r="34" ht="12.75">
      <c r="B34" t="str">
        <f>CONCATENATE('1 tasoitettu +2'!A31," ",'1 tasoitettu +2'!B31," ",'1 tasoitettu +2'!C31," ",'1 tasoitettu +2'!D31," ",'1 tasoitettu +2'!E31)</f>
        <v>    </v>
      </c>
    </row>
    <row r="35" ht="12.75">
      <c r="B35" t="str">
        <f>CONCATENATE('1 tasoitettu +2'!A32," ",'1 tasoitettu +2'!B32," ",'1 tasoitettu +2'!C32," ",'1 tasoitettu +2'!D32," ",'1 tasoitettu +2'!E32)</f>
        <v>    </v>
      </c>
    </row>
    <row r="36" ht="12.75">
      <c r="B36" t="str">
        <f>CONCATENATE('1 tasoitettu +2'!A33," ",'1 tasoitettu +2'!B33," ",'1 tasoitettu +2'!C33," ",'1 tasoitettu +2'!D33," ",'1 tasoitettu +2'!E33)</f>
        <v>    </v>
      </c>
    </row>
    <row r="37" ht="12.75">
      <c r="B37" t="str">
        <f>CONCATENATE('1 tasoitettu +2'!A34," ",'1 tasoitettu +2'!B34," ",'1 tasoitettu +2'!C34," ",'1 tasoitettu +2'!D34," ",'1 tasoitettu +2'!E34)</f>
        <v>    </v>
      </c>
    </row>
    <row r="38" ht="12.75">
      <c r="B38" t="str">
        <f>CONCATENATE('1 tasoitettu +2'!A35," ",'1 tasoitettu +2'!B35," ",'1 tasoitettu +2'!C35," ",'1 tasoitettu +2'!D35," ",'1 tasoitettu +2'!E35)</f>
        <v>    </v>
      </c>
    </row>
    <row r="39" ht="12.75">
      <c r="B39" t="str">
        <f>CONCATENATE('1 tasoitettu +2'!A36," ",'1 tasoitettu +2'!B36," ",'1 tasoitettu +2'!C36," ",'1 tasoitettu +2'!D36," ",'1 tasoitettu +2'!E36)</f>
        <v>    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6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3.57421875" style="7" bestFit="1" customWidth="1"/>
    <col min="2" max="2" width="15.00390625" style="4" bestFit="1" customWidth="1"/>
  </cols>
  <sheetData>
    <row r="1" spans="1:2" ht="12.75">
      <c r="A1" s="6" t="s">
        <v>27</v>
      </c>
      <c r="B1" s="5" t="s">
        <v>29</v>
      </c>
    </row>
    <row r="2" spans="1:14" ht="12.75">
      <c r="A2" s="7">
        <v>1300</v>
      </c>
      <c r="B2" s="4">
        <v>0.59</v>
      </c>
      <c r="C2" t="s">
        <v>57</v>
      </c>
      <c r="H2" s="1"/>
      <c r="I2" s="1"/>
      <c r="J2" s="1"/>
      <c r="K2" s="1"/>
      <c r="L2" s="1"/>
      <c r="M2" s="1"/>
      <c r="N2" s="1"/>
    </row>
    <row r="3" spans="1:2" ht="12.75">
      <c r="A3" s="60">
        <v>1305</v>
      </c>
      <c r="B3" s="4">
        <v>0.68</v>
      </c>
    </row>
    <row r="4" spans="1:14" ht="12.75">
      <c r="A4" s="7">
        <v>1307</v>
      </c>
      <c r="B4" s="4">
        <v>0.78</v>
      </c>
      <c r="H4" s="1"/>
      <c r="I4" s="1"/>
      <c r="J4" s="1"/>
      <c r="K4" s="1"/>
      <c r="L4" s="1"/>
      <c r="M4" s="1"/>
      <c r="N4" s="1"/>
    </row>
    <row r="5" spans="1:2" ht="12.75">
      <c r="A5" s="7">
        <v>1309</v>
      </c>
      <c r="B5" s="4">
        <v>0.84</v>
      </c>
    </row>
    <row r="6" spans="1:2" ht="12.75">
      <c r="A6" s="7">
        <v>1312</v>
      </c>
      <c r="B6" s="4">
        <v>0.89</v>
      </c>
    </row>
    <row r="7" spans="1:14" ht="12.75">
      <c r="A7" s="7">
        <v>1315</v>
      </c>
      <c r="B7" s="4">
        <v>0.93</v>
      </c>
      <c r="H7" s="2"/>
      <c r="I7" s="3"/>
      <c r="J7" s="3"/>
      <c r="K7" s="2"/>
      <c r="L7" s="2"/>
      <c r="M7" s="3"/>
      <c r="N7" s="3"/>
    </row>
    <row r="8" spans="1:14" ht="12.75">
      <c r="A8" s="7">
        <v>1317</v>
      </c>
      <c r="B8" s="4">
        <v>0.96</v>
      </c>
      <c r="H8" s="2"/>
      <c r="I8" s="3"/>
      <c r="J8" s="3"/>
      <c r="K8" s="2"/>
      <c r="L8" s="2"/>
      <c r="M8" s="3"/>
      <c r="N8" s="3"/>
    </row>
    <row r="9" spans="1:14" ht="12.75">
      <c r="A9" s="7">
        <v>1326</v>
      </c>
      <c r="B9" s="4">
        <v>0.96</v>
      </c>
      <c r="H9" s="2"/>
      <c r="I9" s="3"/>
      <c r="J9" s="3"/>
      <c r="K9" s="2"/>
      <c r="L9" s="2"/>
      <c r="M9" s="3"/>
      <c r="N9" s="3"/>
    </row>
    <row r="10" spans="1:14" ht="12.75">
      <c r="A10" s="7">
        <v>1330</v>
      </c>
      <c r="B10" s="4">
        <v>0.96</v>
      </c>
      <c r="H10" s="2"/>
      <c r="I10" s="3"/>
      <c r="J10" s="3"/>
      <c r="K10" s="2"/>
      <c r="L10" s="2"/>
      <c r="M10" s="3"/>
      <c r="N10" s="3"/>
    </row>
    <row r="11" spans="1:14" ht="12.75">
      <c r="A11" s="7">
        <v>1335</v>
      </c>
      <c r="B11" s="4">
        <v>0.95</v>
      </c>
      <c r="H11" s="2"/>
      <c r="I11" s="3"/>
      <c r="J11" s="3"/>
      <c r="K11" s="2"/>
      <c r="L11" s="2"/>
      <c r="M11" s="3"/>
      <c r="N11" s="3"/>
    </row>
    <row r="12" spans="1:14" ht="12.75">
      <c r="A12" s="7">
        <v>1340</v>
      </c>
      <c r="B12" s="4">
        <v>0.94</v>
      </c>
      <c r="H12" s="2"/>
      <c r="I12" s="3"/>
      <c r="J12" s="3"/>
      <c r="K12" s="2"/>
      <c r="L12" s="2"/>
      <c r="M12" s="3"/>
      <c r="N12" s="3"/>
    </row>
    <row r="13" spans="1:14" ht="12.75">
      <c r="A13" s="7">
        <v>1345</v>
      </c>
      <c r="B13" s="4">
        <v>0.93</v>
      </c>
      <c r="H13" s="2"/>
      <c r="I13" s="3"/>
      <c r="J13" s="3"/>
      <c r="K13" s="2"/>
      <c r="L13" s="2"/>
      <c r="M13" s="3"/>
      <c r="N13" s="3"/>
    </row>
    <row r="14" spans="1:14" ht="12.75">
      <c r="A14" s="7">
        <v>1350</v>
      </c>
      <c r="B14" s="4">
        <v>0.92</v>
      </c>
      <c r="H14" s="2"/>
      <c r="I14" s="3"/>
      <c r="J14" s="3"/>
      <c r="K14" s="2"/>
      <c r="L14" s="2"/>
      <c r="M14" s="3"/>
      <c r="N14" s="3"/>
    </row>
    <row r="15" spans="1:14" ht="12.75">
      <c r="A15" s="7">
        <v>1355</v>
      </c>
      <c r="B15" s="4">
        <v>0.91</v>
      </c>
      <c r="H15" s="2"/>
      <c r="I15" s="3"/>
      <c r="J15" s="3"/>
      <c r="K15" s="2"/>
      <c r="L15" s="2"/>
      <c r="M15" s="3"/>
      <c r="N15" s="3"/>
    </row>
    <row r="16" spans="1:14" ht="12.75">
      <c r="A16" s="7">
        <v>1360</v>
      </c>
      <c r="B16" s="4">
        <v>0.9</v>
      </c>
      <c r="H16" s="2"/>
      <c r="I16" s="3"/>
      <c r="J16" s="3"/>
      <c r="K16" s="2"/>
      <c r="L16" s="2"/>
      <c r="M16" s="3"/>
      <c r="N16" s="3"/>
    </row>
    <row r="17" spans="1:14" ht="12.75">
      <c r="A17" s="7">
        <v>1365</v>
      </c>
      <c r="B17" s="4">
        <v>0.89</v>
      </c>
      <c r="H17" s="2"/>
      <c r="I17" s="3"/>
      <c r="J17" s="3"/>
      <c r="K17" s="2"/>
      <c r="L17" s="2"/>
      <c r="M17" s="3"/>
      <c r="N17" s="3"/>
    </row>
    <row r="18" spans="1:14" ht="12" customHeight="1">
      <c r="A18" s="7">
        <v>1400</v>
      </c>
      <c r="B18" s="4">
        <v>0.59</v>
      </c>
      <c r="C18" t="s">
        <v>59</v>
      </c>
      <c r="H18" s="2"/>
      <c r="I18" s="3"/>
      <c r="J18" s="3"/>
      <c r="K18" s="2"/>
      <c r="L18" s="2"/>
      <c r="M18" s="3"/>
      <c r="N18" s="3"/>
    </row>
    <row r="19" spans="1:14" ht="12.75">
      <c r="A19" s="7">
        <v>1405</v>
      </c>
      <c r="B19" s="4">
        <v>0.67</v>
      </c>
      <c r="H19" s="2"/>
      <c r="I19" s="3"/>
      <c r="J19" s="3"/>
      <c r="K19" s="2"/>
      <c r="L19" s="2"/>
      <c r="M19" s="3"/>
      <c r="N19" s="3"/>
    </row>
    <row r="20" spans="1:14" ht="12.75">
      <c r="A20" s="7">
        <v>1407</v>
      </c>
      <c r="B20" s="4">
        <v>0.75</v>
      </c>
      <c r="H20" s="2"/>
      <c r="I20" s="3"/>
      <c r="J20" s="3"/>
      <c r="K20" s="2"/>
      <c r="L20" s="2"/>
      <c r="M20" s="3"/>
      <c r="N20" s="3"/>
    </row>
    <row r="21" spans="1:14" ht="12.75">
      <c r="A21" s="7">
        <v>1409</v>
      </c>
      <c r="B21" s="4">
        <v>0.81</v>
      </c>
      <c r="H21" s="2"/>
      <c r="I21" s="3"/>
      <c r="J21" s="3"/>
      <c r="K21" s="2"/>
      <c r="L21" s="2"/>
      <c r="M21" s="3"/>
      <c r="N21" s="3"/>
    </row>
    <row r="22" spans="1:14" ht="12.75">
      <c r="A22" s="7">
        <v>1412</v>
      </c>
      <c r="B22" s="4">
        <v>0.85</v>
      </c>
      <c r="H22" s="2"/>
      <c r="I22" s="3"/>
      <c r="J22" s="3"/>
      <c r="K22" s="2"/>
      <c r="L22" s="2"/>
      <c r="M22" s="3"/>
      <c r="N22" s="3"/>
    </row>
    <row r="23" spans="1:2" ht="12.75">
      <c r="A23" s="7">
        <v>1415</v>
      </c>
      <c r="B23" s="4">
        <v>0.88</v>
      </c>
    </row>
    <row r="24" spans="1:2" ht="12.75">
      <c r="A24" s="7">
        <v>1418</v>
      </c>
      <c r="B24" s="4">
        <v>0.92</v>
      </c>
    </row>
    <row r="25" spans="1:2" ht="12.75">
      <c r="A25" s="7">
        <v>1426</v>
      </c>
      <c r="B25" s="4">
        <v>0.93</v>
      </c>
    </row>
    <row r="26" spans="1:2" ht="12.75">
      <c r="A26" s="7">
        <v>1430</v>
      </c>
      <c r="B26" s="4">
        <v>0.93</v>
      </c>
    </row>
    <row r="27" spans="1:2" ht="12.75">
      <c r="A27" s="7">
        <v>1435</v>
      </c>
      <c r="B27" s="4">
        <v>0.92</v>
      </c>
    </row>
    <row r="28" spans="1:2" ht="12.75">
      <c r="A28" s="7">
        <v>1440</v>
      </c>
      <c r="B28" s="4">
        <v>0.9</v>
      </c>
    </row>
    <row r="29" spans="1:2" ht="12.75">
      <c r="A29" s="7">
        <v>1445</v>
      </c>
      <c r="B29" s="4">
        <v>0.87</v>
      </c>
    </row>
    <row r="30" spans="1:2" ht="12.75">
      <c r="A30" s="7">
        <v>1450</v>
      </c>
      <c r="B30" s="4">
        <v>0.85</v>
      </c>
    </row>
    <row r="31" spans="1:2" ht="12.75">
      <c r="A31" s="7">
        <v>1455</v>
      </c>
      <c r="B31" s="4">
        <v>0.82</v>
      </c>
    </row>
    <row r="32" spans="1:2" ht="12.75">
      <c r="A32" s="7">
        <v>1460</v>
      </c>
      <c r="B32" s="4">
        <v>0.78</v>
      </c>
    </row>
    <row r="33" spans="1:2" ht="12.75">
      <c r="A33" s="7">
        <v>1465</v>
      </c>
      <c r="B33" s="4">
        <v>0.75</v>
      </c>
    </row>
    <row r="34" spans="1:3" ht="12.75">
      <c r="A34" s="7">
        <v>2300</v>
      </c>
      <c r="B34" s="4">
        <v>0.59</v>
      </c>
      <c r="C34" t="s">
        <v>58</v>
      </c>
    </row>
    <row r="35" spans="1:2" ht="12.75">
      <c r="A35" s="7">
        <v>2305</v>
      </c>
      <c r="B35" s="4">
        <v>0.67</v>
      </c>
    </row>
    <row r="36" spans="1:2" ht="12.75">
      <c r="A36" s="7">
        <v>2307</v>
      </c>
      <c r="B36" s="4">
        <v>0.76</v>
      </c>
    </row>
    <row r="37" spans="1:2" ht="12.75">
      <c r="A37" s="7">
        <v>2309</v>
      </c>
      <c r="B37" s="4">
        <v>0.81</v>
      </c>
    </row>
    <row r="38" spans="1:2" ht="12.75">
      <c r="A38" s="7">
        <v>2312</v>
      </c>
      <c r="B38" s="4">
        <v>0.85</v>
      </c>
    </row>
    <row r="39" spans="1:2" ht="12.75">
      <c r="A39" s="7">
        <v>2315</v>
      </c>
      <c r="B39" s="4">
        <v>0.88</v>
      </c>
    </row>
    <row r="40" spans="1:2" ht="12.75">
      <c r="A40" s="7">
        <v>2318</v>
      </c>
      <c r="B40" s="4">
        <v>0.9</v>
      </c>
    </row>
    <row r="41" spans="1:2" ht="12.75">
      <c r="A41" s="7">
        <v>2326</v>
      </c>
      <c r="B41" s="4">
        <v>0.9</v>
      </c>
    </row>
    <row r="42" spans="1:2" ht="12.75">
      <c r="A42" s="7">
        <v>2330</v>
      </c>
      <c r="B42" s="4">
        <v>0.86</v>
      </c>
    </row>
    <row r="43" spans="1:2" ht="12.75">
      <c r="A43" s="7">
        <v>2335</v>
      </c>
      <c r="B43" s="4">
        <v>0.83</v>
      </c>
    </row>
    <row r="44" spans="1:2" ht="12.75">
      <c r="A44" s="7">
        <v>2340</v>
      </c>
      <c r="B44" s="4">
        <v>0.81</v>
      </c>
    </row>
    <row r="45" spans="1:2" ht="12.75">
      <c r="A45" s="7">
        <v>2345</v>
      </c>
      <c r="B45" s="4">
        <v>0.8</v>
      </c>
    </row>
    <row r="46" spans="1:2" ht="12.75">
      <c r="A46" s="7">
        <v>2350</v>
      </c>
      <c r="B46" s="4">
        <v>0.78</v>
      </c>
    </row>
    <row r="47" spans="1:2" ht="12.75">
      <c r="A47" s="7">
        <v>2355</v>
      </c>
      <c r="B47" s="4">
        <v>0.76</v>
      </c>
    </row>
    <row r="48" spans="1:2" ht="12.75">
      <c r="A48" s="7">
        <v>2360</v>
      </c>
      <c r="B48" s="4">
        <v>0.74</v>
      </c>
    </row>
    <row r="49" spans="1:2" ht="12.75">
      <c r="A49" s="7">
        <v>2365</v>
      </c>
      <c r="B49" s="4">
        <v>0.72</v>
      </c>
    </row>
    <row r="50" spans="1:3" ht="12.75">
      <c r="A50" s="7">
        <v>2400</v>
      </c>
      <c r="B50" s="4">
        <v>0.59</v>
      </c>
      <c r="C50" t="s">
        <v>60</v>
      </c>
    </row>
    <row r="51" spans="1:2" ht="12.75">
      <c r="A51" s="7">
        <v>2405</v>
      </c>
      <c r="B51" s="4">
        <v>0.66</v>
      </c>
    </row>
    <row r="52" spans="1:2" ht="12.75">
      <c r="A52" s="7">
        <v>2407</v>
      </c>
      <c r="B52" s="4">
        <v>0.74</v>
      </c>
    </row>
    <row r="53" spans="1:2" ht="12.75">
      <c r="A53" s="7">
        <v>2409</v>
      </c>
      <c r="B53" s="4">
        <v>0.79</v>
      </c>
    </row>
    <row r="54" spans="1:2" ht="12.75">
      <c r="A54" s="7">
        <v>2412</v>
      </c>
      <c r="B54" s="4">
        <v>0.81</v>
      </c>
    </row>
    <row r="55" spans="1:2" ht="12.75">
      <c r="A55" s="7">
        <v>2415</v>
      </c>
      <c r="B55" s="4">
        <v>0.84</v>
      </c>
    </row>
    <row r="56" spans="1:2" ht="12.75">
      <c r="A56" s="7">
        <v>2418</v>
      </c>
      <c r="B56" s="4">
        <v>0.86</v>
      </c>
    </row>
    <row r="57" spans="1:2" ht="12.75">
      <c r="A57" s="7">
        <v>2426</v>
      </c>
      <c r="B57" s="4">
        <v>0.84</v>
      </c>
    </row>
    <row r="58" spans="1:2" ht="12.75">
      <c r="A58" s="7">
        <v>2430</v>
      </c>
      <c r="B58" s="4">
        <v>0.81</v>
      </c>
    </row>
    <row r="59" spans="1:2" ht="12.75">
      <c r="A59" s="7">
        <v>2435</v>
      </c>
      <c r="B59" s="4">
        <v>0.79</v>
      </c>
    </row>
    <row r="60" spans="1:2" ht="12.75">
      <c r="A60" s="7">
        <v>2440</v>
      </c>
      <c r="B60" s="4">
        <v>0.77</v>
      </c>
    </row>
    <row r="61" spans="1:2" ht="12.75">
      <c r="A61" s="7">
        <v>2445</v>
      </c>
      <c r="B61" s="4">
        <v>0.75</v>
      </c>
    </row>
    <row r="62" spans="1:2" ht="12.75">
      <c r="A62" s="7">
        <v>2450</v>
      </c>
      <c r="B62" s="4">
        <v>0.74</v>
      </c>
    </row>
    <row r="63" spans="1:2" ht="12.75">
      <c r="A63" s="7">
        <v>2455</v>
      </c>
      <c r="B63" s="4">
        <v>0.71</v>
      </c>
    </row>
    <row r="64" spans="1:2" ht="12.75">
      <c r="A64" s="7">
        <v>2460</v>
      </c>
      <c r="B64" s="4">
        <v>0.69</v>
      </c>
    </row>
    <row r="65" spans="1:2" ht="12.75">
      <c r="A65" s="7">
        <v>2465</v>
      </c>
      <c r="B65" s="4">
        <v>0.65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3:K59"/>
  <sheetViews>
    <sheetView zoomScalePageLayoutView="0" workbookViewId="0" topLeftCell="A1">
      <selection activeCell="A1" sqref="A1"/>
    </sheetView>
  </sheetViews>
  <sheetFormatPr defaultColWidth="9.140625" defaultRowHeight="12.75"/>
  <sheetData>
    <row r="3" ht="12.75">
      <c r="B3" s="10"/>
    </row>
    <row r="4" spans="2:8" ht="12.75">
      <c r="B4" s="8" t="s">
        <v>0</v>
      </c>
      <c r="C4" s="8"/>
      <c r="D4" s="8"/>
      <c r="E4" s="8"/>
      <c r="F4" s="8" t="s">
        <v>1</v>
      </c>
      <c r="G4" s="8"/>
      <c r="H4" s="8"/>
    </row>
    <row r="5" spans="2:8" ht="12.75">
      <c r="B5" s="9"/>
      <c r="C5" s="9"/>
      <c r="D5" s="9"/>
      <c r="E5" s="9"/>
      <c r="F5" s="9"/>
      <c r="G5" s="9"/>
      <c r="H5" s="9"/>
    </row>
    <row r="6" spans="2:8" ht="12.75">
      <c r="B6" s="8" t="s">
        <v>2</v>
      </c>
      <c r="C6" s="8" t="s">
        <v>3</v>
      </c>
      <c r="D6" s="8" t="s">
        <v>4</v>
      </c>
      <c r="E6" s="8"/>
      <c r="F6" s="8" t="s">
        <v>2</v>
      </c>
      <c r="G6" s="8" t="s">
        <v>3</v>
      </c>
      <c r="H6" s="8" t="s">
        <v>4</v>
      </c>
    </row>
    <row r="7" spans="2:8" ht="12.75">
      <c r="B7" s="9"/>
      <c r="C7" s="9"/>
      <c r="D7" s="9"/>
      <c r="E7" s="9"/>
      <c r="F7" s="9"/>
      <c r="G7" s="9"/>
      <c r="H7" s="9"/>
    </row>
    <row r="8" spans="2:8" ht="12.75">
      <c r="B8" s="9"/>
      <c r="C8" s="9"/>
      <c r="D8" s="9"/>
      <c r="E8" s="9"/>
      <c r="F8" s="9"/>
      <c r="G8" s="9"/>
      <c r="H8" s="9"/>
    </row>
    <row r="9" spans="2:8" ht="12.75">
      <c r="B9" s="12" t="s">
        <v>36</v>
      </c>
      <c r="C9" s="13">
        <v>0.59</v>
      </c>
      <c r="D9" s="13">
        <v>0.59</v>
      </c>
      <c r="E9" s="12"/>
      <c r="F9" s="12" t="s">
        <v>36</v>
      </c>
      <c r="G9" s="13">
        <v>0.59</v>
      </c>
      <c r="H9" s="13">
        <v>0.59</v>
      </c>
    </row>
    <row r="10" spans="2:8" ht="12.75">
      <c r="B10" s="12" t="s">
        <v>30</v>
      </c>
      <c r="C10" s="13">
        <v>0.67</v>
      </c>
      <c r="D10" s="13">
        <v>0.68</v>
      </c>
      <c r="E10" s="12"/>
      <c r="F10" s="12" t="s">
        <v>30</v>
      </c>
      <c r="G10" s="13">
        <v>0.66</v>
      </c>
      <c r="H10" s="13">
        <v>0.67</v>
      </c>
    </row>
    <row r="11" spans="2:8" ht="12.75">
      <c r="B11" s="12" t="s">
        <v>31</v>
      </c>
      <c r="C11" s="13">
        <v>0.76</v>
      </c>
      <c r="D11" s="13">
        <v>0.78</v>
      </c>
      <c r="E11" s="12"/>
      <c r="F11" s="12" t="s">
        <v>31</v>
      </c>
      <c r="G11" s="13">
        <v>0.74</v>
      </c>
      <c r="H11" s="13">
        <v>0.75</v>
      </c>
    </row>
    <row r="12" spans="2:8" ht="12.75">
      <c r="B12" s="12" t="s">
        <v>32</v>
      </c>
      <c r="C12" s="13">
        <v>0.81</v>
      </c>
      <c r="D12" s="13">
        <v>0.84</v>
      </c>
      <c r="E12" s="12"/>
      <c r="F12" s="12" t="s">
        <v>32</v>
      </c>
      <c r="G12" s="13">
        <v>0.79</v>
      </c>
      <c r="H12" s="13">
        <v>0.81</v>
      </c>
    </row>
    <row r="13" spans="2:8" ht="12.75">
      <c r="B13" s="12" t="s">
        <v>33</v>
      </c>
      <c r="C13" s="13">
        <v>0.85</v>
      </c>
      <c r="D13" s="13">
        <v>0.89</v>
      </c>
      <c r="E13" s="12"/>
      <c r="F13" s="12" t="s">
        <v>33</v>
      </c>
      <c r="G13" s="13">
        <v>0.81</v>
      </c>
      <c r="H13" s="13">
        <v>0.85</v>
      </c>
    </row>
    <row r="14" spans="2:8" ht="12.75">
      <c r="B14" s="12" t="s">
        <v>34</v>
      </c>
      <c r="C14" s="13">
        <v>0.88</v>
      </c>
      <c r="D14" s="13">
        <v>0.93</v>
      </c>
      <c r="E14" s="12"/>
      <c r="F14" s="12" t="s">
        <v>34</v>
      </c>
      <c r="G14" s="13">
        <v>0.84</v>
      </c>
      <c r="H14" s="13">
        <v>0.88</v>
      </c>
    </row>
    <row r="15" spans="2:8" ht="12.75">
      <c r="B15" s="12" t="s">
        <v>35</v>
      </c>
      <c r="C15" s="13">
        <v>0.9</v>
      </c>
      <c r="D15" s="13">
        <v>0.96</v>
      </c>
      <c r="E15" s="12"/>
      <c r="F15" s="12" t="s">
        <v>35</v>
      </c>
      <c r="G15" s="13">
        <v>0.86</v>
      </c>
      <c r="H15" s="13">
        <v>0.92</v>
      </c>
    </row>
    <row r="16" spans="2:8" ht="12.75">
      <c r="B16" s="12" t="s">
        <v>5</v>
      </c>
      <c r="C16" s="13">
        <v>0.9</v>
      </c>
      <c r="D16" s="13">
        <v>0.96</v>
      </c>
      <c r="E16" s="12"/>
      <c r="F16" s="12" t="s">
        <v>5</v>
      </c>
      <c r="G16" s="13">
        <v>0.84</v>
      </c>
      <c r="H16" s="13">
        <v>0.93</v>
      </c>
    </row>
    <row r="17" spans="2:8" ht="12.75">
      <c r="B17" s="12" t="s">
        <v>6</v>
      </c>
      <c r="C17" s="13">
        <v>0.86</v>
      </c>
      <c r="D17" s="13">
        <v>0.96</v>
      </c>
      <c r="E17" s="12"/>
      <c r="F17" s="12" t="s">
        <v>6</v>
      </c>
      <c r="G17" s="13">
        <v>0.81</v>
      </c>
      <c r="H17" s="13">
        <v>0.93</v>
      </c>
    </row>
    <row r="18" spans="2:8" ht="12.75">
      <c r="B18" s="12" t="s">
        <v>7</v>
      </c>
      <c r="C18" s="13">
        <v>0.83</v>
      </c>
      <c r="D18" s="13">
        <v>0.95</v>
      </c>
      <c r="E18" s="12"/>
      <c r="F18" s="12" t="s">
        <v>7</v>
      </c>
      <c r="G18" s="13">
        <v>0.79</v>
      </c>
      <c r="H18" s="13">
        <v>0.92</v>
      </c>
    </row>
    <row r="19" spans="2:8" ht="12.75">
      <c r="B19" s="12" t="s">
        <v>8</v>
      </c>
      <c r="C19" s="13">
        <v>0.81</v>
      </c>
      <c r="D19" s="13">
        <v>0.94</v>
      </c>
      <c r="E19" s="12"/>
      <c r="F19" s="12" t="s">
        <v>8</v>
      </c>
      <c r="G19" s="13">
        <v>0.77</v>
      </c>
      <c r="H19" s="13">
        <v>0.9</v>
      </c>
    </row>
    <row r="20" spans="2:8" ht="12.75">
      <c r="B20" s="12" t="s">
        <v>9</v>
      </c>
      <c r="C20" s="13">
        <v>0.8</v>
      </c>
      <c r="D20" s="13">
        <v>0.93</v>
      </c>
      <c r="E20" s="12"/>
      <c r="F20" s="12" t="s">
        <v>9</v>
      </c>
      <c r="G20" s="13">
        <v>0.75</v>
      </c>
      <c r="H20" s="13">
        <v>0.87</v>
      </c>
    </row>
    <row r="21" spans="2:8" ht="12.75">
      <c r="B21" s="12" t="s">
        <v>10</v>
      </c>
      <c r="C21" s="13">
        <v>0.78</v>
      </c>
      <c r="D21" s="13">
        <v>0.92</v>
      </c>
      <c r="E21" s="12"/>
      <c r="F21" s="12" t="s">
        <v>10</v>
      </c>
      <c r="G21" s="13">
        <v>0.74</v>
      </c>
      <c r="H21" s="13">
        <v>0.85</v>
      </c>
    </row>
    <row r="22" spans="2:8" ht="12.75">
      <c r="B22" s="12" t="s">
        <v>11</v>
      </c>
      <c r="C22" s="13">
        <v>0.76</v>
      </c>
      <c r="D22" s="13">
        <v>0.91</v>
      </c>
      <c r="E22" s="12"/>
      <c r="F22" s="12" t="s">
        <v>11</v>
      </c>
      <c r="G22" s="13">
        <v>0.71</v>
      </c>
      <c r="H22" s="13">
        <v>0.82</v>
      </c>
    </row>
    <row r="23" spans="2:8" ht="12.75">
      <c r="B23" s="12" t="s">
        <v>37</v>
      </c>
      <c r="C23" s="13">
        <v>0.72</v>
      </c>
      <c r="D23" s="13">
        <v>0.89</v>
      </c>
      <c r="E23" s="12"/>
      <c r="F23" s="12" t="s">
        <v>37</v>
      </c>
      <c r="G23" s="13">
        <v>0.65</v>
      </c>
      <c r="H23" s="13">
        <v>0.75</v>
      </c>
    </row>
    <row r="25" spans="2:8" ht="12.75">
      <c r="B25" s="2"/>
      <c r="C25" s="2"/>
      <c r="D25" s="2"/>
      <c r="E25" s="2"/>
      <c r="F25" s="2"/>
      <c r="G25" s="2"/>
      <c r="H25" s="2"/>
    </row>
    <row r="26" spans="2:8" ht="12.75">
      <c r="B26" s="36"/>
      <c r="C26" s="36"/>
      <c r="D26" s="36"/>
      <c r="E26" s="36"/>
      <c r="F26" s="36"/>
      <c r="G26" s="36"/>
      <c r="H26" s="2"/>
    </row>
    <row r="27" spans="2:8" ht="12.75">
      <c r="B27" s="36"/>
      <c r="C27" s="36"/>
      <c r="D27" s="36"/>
      <c r="E27" s="36"/>
      <c r="F27" s="36"/>
      <c r="G27" s="36"/>
      <c r="H27" s="2"/>
    </row>
    <row r="28" spans="2:7" ht="12.75">
      <c r="B28" s="36"/>
      <c r="C28" s="1"/>
      <c r="D28" s="1"/>
      <c r="E28" s="1"/>
      <c r="F28" s="1"/>
      <c r="G28" s="36"/>
    </row>
    <row r="29" spans="2:7" ht="12.75">
      <c r="B29" s="36"/>
      <c r="C29" s="1"/>
      <c r="D29" s="1"/>
      <c r="E29" s="36"/>
      <c r="F29" s="1"/>
      <c r="G29" s="36"/>
    </row>
    <row r="30" spans="2:7" ht="12.75">
      <c r="B30" s="36"/>
      <c r="C30" s="1"/>
      <c r="D30" s="1"/>
      <c r="E30" s="36"/>
      <c r="F30" s="1"/>
      <c r="G30" s="36"/>
    </row>
    <row r="31" spans="2:7" ht="12.75">
      <c r="B31" s="36"/>
      <c r="C31" s="1"/>
      <c r="D31" s="1"/>
      <c r="E31" s="36"/>
      <c r="F31" s="1"/>
      <c r="G31" s="36"/>
    </row>
    <row r="32" spans="2:7" ht="12.75">
      <c r="B32" s="36"/>
      <c r="C32" s="1"/>
      <c r="D32" s="1"/>
      <c r="E32" s="36"/>
      <c r="F32" s="1"/>
      <c r="G32" s="36"/>
    </row>
    <row r="33" spans="2:7" ht="12.75">
      <c r="B33" s="36"/>
      <c r="C33" s="1"/>
      <c r="D33" s="1"/>
      <c r="E33" s="36"/>
      <c r="F33" s="1"/>
      <c r="G33" s="36"/>
    </row>
    <row r="34" spans="2:7" ht="12.75">
      <c r="B34" s="36"/>
      <c r="C34" s="1"/>
      <c r="D34" s="1"/>
      <c r="E34" s="36"/>
      <c r="F34" s="1"/>
      <c r="G34" s="36"/>
    </row>
    <row r="35" spans="2:7" ht="12.75">
      <c r="B35" s="36"/>
      <c r="C35" s="1"/>
      <c r="D35" s="1"/>
      <c r="E35" s="36"/>
      <c r="F35" s="1"/>
      <c r="G35" s="36"/>
    </row>
    <row r="36" spans="2:7" ht="12.75">
      <c r="B36" s="36"/>
      <c r="E36" s="36"/>
      <c r="F36" s="1"/>
      <c r="G36" s="36"/>
    </row>
    <row r="39" spans="1:10" ht="12.75">
      <c r="A39" s="46"/>
      <c r="B39" s="46"/>
      <c r="C39" s="47"/>
      <c r="D39" s="47"/>
      <c r="E39" s="47"/>
      <c r="F39" s="47"/>
      <c r="G39" s="47"/>
      <c r="H39" s="47"/>
      <c r="I39" s="47"/>
      <c r="J39" s="47"/>
    </row>
    <row r="40" spans="1:10" ht="12.75">
      <c r="A40" s="47"/>
      <c r="B40" s="47"/>
      <c r="C40" s="47"/>
      <c r="D40" s="47"/>
      <c r="E40" s="47"/>
      <c r="F40" s="47"/>
      <c r="G40" s="47"/>
      <c r="H40" s="47"/>
      <c r="I40" s="47"/>
      <c r="J40" s="47"/>
    </row>
    <row r="41" spans="1:10" ht="12.75">
      <c r="A41" s="48"/>
      <c r="B41" s="47"/>
      <c r="C41" s="47"/>
      <c r="D41" s="47"/>
      <c r="E41" s="47"/>
      <c r="F41" s="47"/>
      <c r="G41" s="47"/>
      <c r="H41" s="47"/>
      <c r="I41" s="47"/>
      <c r="J41" s="47"/>
    </row>
    <row r="42" spans="1:10" ht="12.75">
      <c r="A42" s="47"/>
      <c r="B42" s="47"/>
      <c r="C42" s="47"/>
      <c r="D42" s="47"/>
      <c r="E42" s="47"/>
      <c r="F42" s="47"/>
      <c r="G42" s="47"/>
      <c r="H42" s="47"/>
      <c r="I42" s="47"/>
      <c r="J42" s="47"/>
    </row>
    <row r="43" spans="1:10" ht="12.75">
      <c r="A43" s="48"/>
      <c r="B43" s="47"/>
      <c r="C43" s="47"/>
      <c r="D43" s="47"/>
      <c r="E43" s="47"/>
      <c r="F43" s="47"/>
      <c r="G43" s="47"/>
      <c r="H43" s="47"/>
      <c r="I43" s="47"/>
      <c r="J43" s="47"/>
    </row>
    <row r="44" spans="1:10" ht="12.75">
      <c r="A44" s="47"/>
      <c r="B44" s="47"/>
      <c r="C44" s="47"/>
      <c r="D44" s="47"/>
      <c r="E44" s="47"/>
      <c r="F44" s="47"/>
      <c r="G44" s="47"/>
      <c r="H44" s="47"/>
      <c r="I44" s="47"/>
      <c r="J44" s="47"/>
    </row>
    <row r="45" spans="1:10" ht="12.75">
      <c r="A45" s="48"/>
      <c r="B45" s="47"/>
      <c r="C45" s="47"/>
      <c r="D45" s="47"/>
      <c r="E45" s="47"/>
      <c r="F45" s="47"/>
      <c r="G45" s="47"/>
      <c r="H45" s="47"/>
      <c r="I45" s="47"/>
      <c r="J45" s="47"/>
    </row>
    <row r="46" spans="1:10" ht="12.75">
      <c r="A46" s="47"/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2.75">
      <c r="A47" s="48"/>
      <c r="B47" s="47"/>
      <c r="C47" s="47"/>
      <c r="D47" s="47"/>
      <c r="E47" s="47"/>
      <c r="F47" s="47"/>
      <c r="G47" s="47"/>
      <c r="H47" s="47"/>
      <c r="I47" s="47"/>
      <c r="J47" s="47"/>
    </row>
    <row r="48" spans="1:10" ht="12.75">
      <c r="A48" s="47"/>
      <c r="B48" s="47"/>
      <c r="C48" s="47"/>
      <c r="D48" s="47"/>
      <c r="E48" s="47"/>
      <c r="F48" s="47"/>
      <c r="G48" s="47"/>
      <c r="H48" s="47"/>
      <c r="I48" s="47"/>
      <c r="J48" s="47"/>
    </row>
    <row r="49" spans="1:10" ht="12.75">
      <c r="A49" s="48"/>
      <c r="B49" s="47"/>
      <c r="C49" s="47"/>
      <c r="D49" s="47"/>
      <c r="E49" s="47"/>
      <c r="F49" s="47"/>
      <c r="G49" s="47"/>
      <c r="H49" s="47"/>
      <c r="I49" s="47"/>
      <c r="J49" s="47"/>
    </row>
    <row r="50" spans="1:10" ht="12.75">
      <c r="A50" s="47"/>
      <c r="B50" s="47"/>
      <c r="C50" s="47"/>
      <c r="D50" s="47"/>
      <c r="E50" s="47"/>
      <c r="F50" s="47"/>
      <c r="G50" s="47"/>
      <c r="H50" s="47"/>
      <c r="I50" s="47"/>
      <c r="J50" s="47"/>
    </row>
    <row r="51" spans="1:10" ht="12.75">
      <c r="A51" s="46"/>
      <c r="B51" s="46"/>
      <c r="C51" s="47"/>
      <c r="D51" s="47"/>
      <c r="E51" s="47"/>
      <c r="F51" s="47"/>
      <c r="G51" s="47"/>
      <c r="H51" s="47"/>
      <c r="I51" s="47"/>
      <c r="J51" s="47"/>
    </row>
    <row r="52" spans="1:10" ht="12.75">
      <c r="A52" s="46"/>
      <c r="B52" s="46"/>
      <c r="C52" s="47"/>
      <c r="D52" s="47"/>
      <c r="E52" s="47"/>
      <c r="F52" s="47"/>
      <c r="G52" s="47"/>
      <c r="H52" s="47"/>
      <c r="I52" s="47"/>
      <c r="J52" s="47"/>
    </row>
    <row r="53" spans="1:10" ht="12.75">
      <c r="A53" s="47"/>
      <c r="B53" s="47"/>
      <c r="C53" s="47"/>
      <c r="D53" s="47"/>
      <c r="E53" s="47"/>
      <c r="F53" s="47"/>
      <c r="G53" s="47"/>
      <c r="H53" s="47"/>
      <c r="I53" s="47"/>
      <c r="J53" s="47"/>
    </row>
    <row r="54" spans="1:10" ht="12.75">
      <c r="A54" s="48"/>
      <c r="B54" s="47"/>
      <c r="C54" s="47"/>
      <c r="D54" s="47"/>
      <c r="E54" s="47"/>
      <c r="F54" s="47"/>
      <c r="G54" s="47"/>
      <c r="H54" s="47"/>
      <c r="I54" s="47"/>
      <c r="J54" s="47"/>
    </row>
    <row r="55" spans="1:10" ht="12.75">
      <c r="A55" s="47"/>
      <c r="B55" s="47"/>
      <c r="C55" s="47"/>
      <c r="D55" s="47"/>
      <c r="E55" s="47"/>
      <c r="F55" s="47"/>
      <c r="G55" s="47"/>
      <c r="H55" s="47"/>
      <c r="I55" s="47"/>
      <c r="J55" s="47"/>
    </row>
    <row r="56" spans="2:11" ht="12.75">
      <c r="B56" s="47"/>
      <c r="C56" s="47"/>
      <c r="D56" s="47"/>
      <c r="E56" s="47"/>
      <c r="F56" s="47"/>
      <c r="G56" s="47"/>
      <c r="H56" s="47"/>
      <c r="I56" s="47"/>
      <c r="J56" s="47"/>
      <c r="K56" s="47"/>
    </row>
    <row r="57" spans="2:11" ht="12.75">
      <c r="B57" s="48"/>
      <c r="C57" s="47"/>
      <c r="D57" s="47"/>
      <c r="E57" s="47"/>
      <c r="F57" s="47"/>
      <c r="G57" s="47"/>
      <c r="H57" s="47"/>
      <c r="I57" s="47"/>
      <c r="J57" s="47"/>
      <c r="K57" s="47"/>
    </row>
    <row r="58" spans="2:11" ht="12.75">
      <c r="B58" s="47"/>
      <c r="C58" s="47"/>
      <c r="D58" s="47"/>
      <c r="E58" s="47"/>
      <c r="F58" s="47"/>
      <c r="G58" s="47"/>
      <c r="H58" s="47"/>
      <c r="I58" s="47"/>
      <c r="J58" s="47"/>
      <c r="K58" s="47"/>
    </row>
    <row r="59" spans="2:11" ht="12.75">
      <c r="B59" s="48"/>
      <c r="C59" s="47"/>
      <c r="D59" s="47"/>
      <c r="E59" s="47"/>
      <c r="F59" s="47"/>
      <c r="G59" s="47"/>
      <c r="H59" s="47"/>
      <c r="I59" s="47"/>
      <c r="J59" s="47"/>
      <c r="K59" s="4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Tulokset</dc:title>
  <dc:subject/>
  <dc:creator>Meri Teijo Ski, Hiihtokoulu</dc:creator>
  <cp:keywords/>
  <dc:description/>
  <cp:lastModifiedBy>SNOW CARD PÄÄ KONE</cp:lastModifiedBy>
  <cp:lastPrinted>2006-01-28T11:00:39Z</cp:lastPrinted>
  <dcterms:created xsi:type="dcterms:W3CDTF">2003-01-13T10:24:43Z</dcterms:created>
  <dcterms:modified xsi:type="dcterms:W3CDTF">2012-03-25T09:36:59Z</dcterms:modified>
  <cp:category/>
  <cp:version/>
  <cp:contentType/>
  <cp:contentStatus/>
</cp:coreProperties>
</file>